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795" activeTab="2"/>
  </bookViews>
  <sheets>
    <sheet name="兼任教師" sheetId="1" r:id="rId1"/>
    <sheet name="音教系兼任教師" sheetId="2" r:id="rId2"/>
    <sheet name="9402專任教師" sheetId="3" r:id="rId3"/>
  </sheets>
  <definedNames>
    <definedName name="_xlnm.Print_Area" localSheetId="1">'音教系兼任教師'!$A$1:$S$109</definedName>
    <definedName name="_xlnm.Print_Area" localSheetId="0">'兼任教師'!$A$1:$S$131</definedName>
    <definedName name="_xlnm.Print_Titles" localSheetId="2">'9402專任教師'!$1:$1</definedName>
    <definedName name="_xlnm.Print_Titles" localSheetId="1">'音教系兼任教師'!$1:$1</definedName>
    <definedName name="_xlnm.Print_Titles" localSheetId="0">'兼任教師'!$1:$1</definedName>
  </definedNames>
  <calcPr fullCalcOnLoad="1"/>
</workbook>
</file>

<file path=xl/sharedStrings.xml><?xml version="1.0" encoding="utf-8"?>
<sst xmlns="http://schemas.openxmlformats.org/spreadsheetml/2006/main" count="4052" uniqueCount="1427">
  <si>
    <r>
      <t>3D</t>
    </r>
    <r>
      <rPr>
        <sz val="10"/>
        <rFont val="標楷體"/>
        <family val="4"/>
      </rPr>
      <t>動畫專案製作</t>
    </r>
    <r>
      <rPr>
        <sz val="10"/>
        <rFont val="Arial"/>
        <family val="2"/>
      </rPr>
      <t>(A)</t>
    </r>
  </si>
  <si>
    <r>
      <t>3D</t>
    </r>
    <r>
      <rPr>
        <sz val="10"/>
        <rFont val="標楷體"/>
        <family val="4"/>
      </rPr>
      <t>動畫專案製作</t>
    </r>
    <r>
      <rPr>
        <sz val="10"/>
        <rFont val="Arial"/>
        <family val="2"/>
      </rPr>
      <t>(B)</t>
    </r>
  </si>
  <si>
    <t>休假研究</t>
  </si>
  <si>
    <t>兼任實小校長得免授本校課程,欲超支鐘點須每週授滿基本時數,減授四小時後計算之</t>
  </si>
  <si>
    <t>休假研究</t>
  </si>
  <si>
    <t>依屏科大人字第0952100313號,施老師同意以校內超支鐘點1小時,義務2小時辦理</t>
  </si>
  <si>
    <t>學程課程夜間授課不受超4小時限制</t>
  </si>
  <si>
    <t>比照兼任實小校長得免授本校課程,欲超支鐘點須每週授滿基本時數,減授四小時後計算之</t>
  </si>
  <si>
    <t>選課人數75人</t>
  </si>
  <si>
    <t>王明雯1小時</t>
  </si>
  <si>
    <t>基本授課時數缺 1小時,擬由下學期補足授課時數</t>
  </si>
  <si>
    <t>另案簽支</t>
  </si>
  <si>
    <t>備註</t>
  </si>
  <si>
    <t>學程課程夜間上課不受超4小時限制</t>
  </si>
  <si>
    <t>學程課程夜間上課不受超4小時限制</t>
  </si>
  <si>
    <t>學程課程夜間上課不受超4小時限制</t>
  </si>
  <si>
    <t>學程課程夜間上課不受超4小時限制</t>
  </si>
  <si>
    <r>
      <t>李老師授課時間為</t>
    </r>
    <r>
      <rPr>
        <sz val="9"/>
        <rFont val="Times New Roman"/>
        <family val="1"/>
      </rPr>
      <t xml:space="preserve"> 3/ 13 ~ 6/19(</t>
    </r>
    <r>
      <rPr>
        <sz val="9"/>
        <rFont val="標楷體"/>
        <family val="4"/>
      </rPr>
      <t>計</t>
    </r>
    <r>
      <rPr>
        <sz val="9"/>
        <rFont val="Times New Roman"/>
        <family val="1"/>
      </rPr>
      <t>15</t>
    </r>
    <r>
      <rPr>
        <sz val="9"/>
        <rFont val="標楷體"/>
        <family val="4"/>
      </rPr>
      <t>週</t>
    </r>
    <r>
      <rPr>
        <sz val="9"/>
        <rFont val="Times New Roman"/>
        <family val="1"/>
      </rPr>
      <t>)</t>
    </r>
  </si>
  <si>
    <r>
      <t>兼任講師</t>
    </r>
    <r>
      <rPr>
        <sz val="10"/>
        <rFont val="Arial"/>
        <family val="2"/>
      </rPr>
      <t xml:space="preserve">        </t>
    </r>
  </si>
  <si>
    <r>
      <t>兼任副教授</t>
    </r>
    <r>
      <rPr>
        <sz val="10"/>
        <rFont val="Arial"/>
        <family val="2"/>
      </rPr>
      <t xml:space="preserve">                </t>
    </r>
  </si>
  <si>
    <t>尚未完成聘任</t>
  </si>
  <si>
    <t>尚未完成聘任</t>
  </si>
  <si>
    <r>
      <t>依台東大學與台東縣高中職校交流計畫,另案簽支,</t>
    </r>
    <r>
      <rPr>
        <b/>
        <sz val="8"/>
        <rFont val="標楷體"/>
        <family val="4"/>
      </rPr>
      <t>尚未完成聘任</t>
    </r>
  </si>
  <si>
    <t>尚未完成聘任</t>
  </si>
  <si>
    <t>基本授課時數缺 1小時,由進修部特幼學分班"身心障礙教材教"抵一學分</t>
  </si>
  <si>
    <t>基本授課時數缺 1小時,擬由下學期補足授課時數</t>
  </si>
  <si>
    <t>基本授課時數缺 2小時, 經聯絡行政助理施美英,加註於次學期補足授課時數</t>
  </si>
  <si>
    <t>基本授課時數缺 2小時,擬由本學期進修部授課"大一英文(二)" 2學分補足</t>
  </si>
  <si>
    <t>另經資管系系務會議通過,改由張義峰老師授課</t>
  </si>
  <si>
    <r>
      <t>林文宗</t>
    </r>
    <r>
      <rPr>
        <sz val="10"/>
        <rFont val="Arial"/>
        <family val="2"/>
      </rPr>
      <t>2</t>
    </r>
    <r>
      <rPr>
        <sz val="10"/>
        <rFont val="標楷體"/>
        <family val="4"/>
      </rPr>
      <t>週
林家慶</t>
    </r>
    <r>
      <rPr>
        <sz val="10"/>
        <rFont val="Arial"/>
        <family val="2"/>
      </rPr>
      <t>4</t>
    </r>
    <r>
      <rPr>
        <sz val="10"/>
        <rFont val="標楷體"/>
        <family val="4"/>
      </rPr>
      <t>週
廖尉岑</t>
    </r>
    <r>
      <rPr>
        <sz val="10"/>
        <rFont val="Arial"/>
        <family val="2"/>
      </rPr>
      <t>4</t>
    </r>
    <r>
      <rPr>
        <sz val="10"/>
        <rFont val="標楷體"/>
        <family val="4"/>
      </rPr>
      <t>週
胡焯淳</t>
    </r>
    <r>
      <rPr>
        <sz val="10"/>
        <rFont val="Arial"/>
        <family val="2"/>
      </rPr>
      <t>4</t>
    </r>
    <r>
      <rPr>
        <sz val="10"/>
        <rFont val="標楷體"/>
        <family val="4"/>
      </rPr>
      <t>週</t>
    </r>
  </si>
  <si>
    <t>杜明城 張子樟</t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</si>
  <si>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 (4*0.5)</t>
    </r>
  </si>
  <si>
    <t>職別</t>
  </si>
  <si>
    <t>姓名</t>
  </si>
  <si>
    <t>本職每週應授課時數</t>
  </si>
  <si>
    <t>本學期每週授課總時數</t>
  </si>
  <si>
    <t>科目</t>
  </si>
  <si>
    <t>必選修</t>
  </si>
  <si>
    <t>學分</t>
  </si>
  <si>
    <t>時數</t>
  </si>
  <si>
    <t>大二通識</t>
  </si>
  <si>
    <t>幼教一</t>
  </si>
  <si>
    <t>必</t>
  </si>
  <si>
    <t>自教一</t>
  </si>
  <si>
    <t>社一甲</t>
  </si>
  <si>
    <t>美勞一</t>
  </si>
  <si>
    <t>英美一</t>
  </si>
  <si>
    <t>音教一</t>
  </si>
  <si>
    <t>特教一</t>
  </si>
  <si>
    <t>教一乙</t>
  </si>
  <si>
    <t>教一甲</t>
  </si>
  <si>
    <t>資工一</t>
  </si>
  <si>
    <t>資管一</t>
  </si>
  <si>
    <t>語一乙</t>
  </si>
  <si>
    <t>語一甲</t>
  </si>
  <si>
    <t>數學一</t>
  </si>
  <si>
    <t>體一乙</t>
  </si>
  <si>
    <t>體一甲</t>
  </si>
  <si>
    <t>陳誕</t>
  </si>
  <si>
    <t>社三甲</t>
  </si>
  <si>
    <t>大二共選</t>
  </si>
  <si>
    <t>教育統計</t>
  </si>
  <si>
    <t>初二乙</t>
  </si>
  <si>
    <t>初二甲</t>
  </si>
  <si>
    <t>教育概論</t>
  </si>
  <si>
    <t>溫雅惠</t>
  </si>
  <si>
    <t>初四輔導</t>
  </si>
  <si>
    <t>初三乙</t>
  </si>
  <si>
    <t>大三共選</t>
  </si>
  <si>
    <t>必選</t>
  </si>
  <si>
    <t>任晟蓀</t>
  </si>
  <si>
    <t>初四行政</t>
  </si>
  <si>
    <t>國小人事行政</t>
  </si>
  <si>
    <t>初三行政</t>
  </si>
  <si>
    <t>國小訓導行政</t>
  </si>
  <si>
    <t>初四乙</t>
  </si>
  <si>
    <t>大四共選</t>
  </si>
  <si>
    <t>樊明德</t>
  </si>
  <si>
    <t>教育心理學</t>
  </si>
  <si>
    <t>大一通識</t>
  </si>
  <si>
    <t>電影與人生</t>
  </si>
  <si>
    <t>陳嘉彌</t>
  </si>
  <si>
    <t>班級經營</t>
  </si>
  <si>
    <t>美勞四</t>
  </si>
  <si>
    <t>國小學程</t>
  </si>
  <si>
    <t>初三科技</t>
  </si>
  <si>
    <t>教學科技專題研究</t>
  </si>
  <si>
    <t>教科碩一</t>
  </si>
  <si>
    <t>資料分析</t>
  </si>
  <si>
    <t>數位科技專題討論</t>
  </si>
  <si>
    <t>教研二</t>
  </si>
  <si>
    <t>蕭月穗</t>
  </si>
  <si>
    <t>數教三</t>
  </si>
  <si>
    <t>初二課程</t>
  </si>
  <si>
    <t>教學設計與發展（上）</t>
  </si>
  <si>
    <t>陳全成</t>
  </si>
  <si>
    <t>教育行政專題研究</t>
  </si>
  <si>
    <t>教育研究法</t>
  </si>
  <si>
    <t>初二行政</t>
  </si>
  <si>
    <t>教育計劃與實施</t>
  </si>
  <si>
    <t>管理學導論</t>
  </si>
  <si>
    <t>學校行政決定原理</t>
  </si>
  <si>
    <t>學校領導原理</t>
  </si>
  <si>
    <t>初四甲</t>
  </si>
  <si>
    <t>初二科技</t>
  </si>
  <si>
    <t>教學科技導論</t>
  </si>
  <si>
    <t>陳淑麗</t>
  </si>
  <si>
    <t>大一共選</t>
  </si>
  <si>
    <t>兒童發展</t>
  </si>
  <si>
    <t>初三甲</t>
  </si>
  <si>
    <t>教學方法專題研究：補救教學</t>
  </si>
  <si>
    <t>初三課程</t>
  </si>
  <si>
    <t>初三輔導</t>
  </si>
  <si>
    <t>學習輔導</t>
  </si>
  <si>
    <t>汪履維</t>
  </si>
  <si>
    <t>社四甲</t>
  </si>
  <si>
    <t>初四科技</t>
  </si>
  <si>
    <t>教學科技專業實習</t>
  </si>
  <si>
    <t>網路教學系統設計研究</t>
  </si>
  <si>
    <t>李偉俊</t>
  </si>
  <si>
    <t>特殊教育導論</t>
  </si>
  <si>
    <t>資教四</t>
  </si>
  <si>
    <t>教育測驗與評量</t>
  </si>
  <si>
    <t>吳英長</t>
  </si>
  <si>
    <t>自我心理學</t>
  </si>
  <si>
    <t>初四課程</t>
  </si>
  <si>
    <t>情意教學觀念與實務</t>
  </si>
  <si>
    <t>教與學的心理學基礎</t>
  </si>
  <si>
    <t>楊馥綸</t>
  </si>
  <si>
    <t>音教二</t>
  </si>
  <si>
    <t>教學原理</t>
  </si>
  <si>
    <t>體二乙</t>
  </si>
  <si>
    <t>體二甲</t>
  </si>
  <si>
    <t>藍孟祥</t>
  </si>
  <si>
    <t>語二乙</t>
  </si>
  <si>
    <t>書刊編輯學</t>
  </si>
  <si>
    <t>語二甲</t>
  </si>
  <si>
    <t>圖畫書欣賞與創作</t>
  </si>
  <si>
    <t>洪若和</t>
  </si>
  <si>
    <t>自教四</t>
  </si>
  <si>
    <t>國民小學兒童輔導</t>
  </si>
  <si>
    <t>輔導原理與實務</t>
  </si>
  <si>
    <t>諮商理論與技術</t>
  </si>
  <si>
    <t>黃志銘</t>
  </si>
  <si>
    <t>健康教育</t>
  </si>
  <si>
    <t>陳明哲</t>
  </si>
  <si>
    <t>兒童精神醫學</t>
  </si>
  <si>
    <t>特教三</t>
  </si>
  <si>
    <t>注意力缺陷過動症</t>
  </si>
  <si>
    <t>莊佩芬</t>
  </si>
  <si>
    <t>初二輔導</t>
  </si>
  <si>
    <t>兩性教育與輔導</t>
  </si>
  <si>
    <t>性別平等教育</t>
  </si>
  <si>
    <t>家庭諮商</t>
  </si>
  <si>
    <t>親職教育</t>
  </si>
  <si>
    <t>何俊青</t>
  </si>
  <si>
    <t>語三甲</t>
  </si>
  <si>
    <t>認知與思考教學觀念與實務</t>
  </si>
  <si>
    <t>課程與教學革新</t>
  </si>
  <si>
    <t>鄭承昌</t>
  </si>
  <si>
    <t>多媒體電腦輔助教學軟體發展與應用</t>
  </si>
  <si>
    <t>系統化教學設計與發展</t>
  </si>
  <si>
    <t>教學資源中心規劃與管理研究</t>
  </si>
  <si>
    <t>教育碩一</t>
  </si>
  <si>
    <t>資料搜尋與應用</t>
  </si>
  <si>
    <t>蔡俊良</t>
  </si>
  <si>
    <t>兒童適應問題與輔導</t>
  </si>
  <si>
    <t>于乃芬</t>
  </si>
  <si>
    <t>教育訓練教材研發研究</t>
  </si>
  <si>
    <t>黃琇屏</t>
  </si>
  <si>
    <t>課程評鑑</t>
  </si>
  <si>
    <t>左榕</t>
  </si>
  <si>
    <t>語四乙</t>
  </si>
  <si>
    <t>師瓊璐</t>
  </si>
  <si>
    <t>九年一貫課程發展與實務</t>
  </si>
  <si>
    <t>資教三</t>
  </si>
  <si>
    <t>體三甲</t>
  </si>
  <si>
    <t>王前龍</t>
  </si>
  <si>
    <t>自教三</t>
  </si>
  <si>
    <t>教育專題：課程與教學研究</t>
  </si>
  <si>
    <t>課程：觀念與實務</t>
  </si>
  <si>
    <t>課程發展與設計</t>
  </si>
  <si>
    <t>黃秀雲</t>
  </si>
  <si>
    <t>洪雅鳳</t>
  </si>
  <si>
    <t>教育診斷</t>
  </si>
  <si>
    <t>變態心理學</t>
  </si>
  <si>
    <t>張家銘</t>
  </si>
  <si>
    <t>人際關係與溝通</t>
  </si>
  <si>
    <t>張如慧</t>
  </si>
  <si>
    <t>社碩一</t>
  </si>
  <si>
    <t>質性研究</t>
  </si>
  <si>
    <t>區域碩一</t>
  </si>
  <si>
    <t>質性研究法</t>
  </si>
  <si>
    <t>連廷嘉</t>
  </si>
  <si>
    <t>心理衛生</t>
  </si>
  <si>
    <t>體四甲</t>
  </si>
  <si>
    <t>教育專題：諮商輔導研究</t>
  </si>
  <si>
    <t>羅逸平</t>
  </si>
  <si>
    <t>社會學導論</t>
  </si>
  <si>
    <t>陳雅鈴</t>
  </si>
  <si>
    <t>語四甲</t>
  </si>
  <si>
    <t>黃振豊</t>
  </si>
  <si>
    <t>人權教育</t>
  </si>
  <si>
    <t>哲學名著選讀</t>
  </si>
  <si>
    <t>教育哲學</t>
  </si>
  <si>
    <t>鍾敏華</t>
  </si>
  <si>
    <t>廖偉民</t>
  </si>
  <si>
    <t>王叔銘</t>
  </si>
  <si>
    <t>音教三</t>
  </si>
  <si>
    <t>徐明正</t>
  </si>
  <si>
    <t>美勞二</t>
  </si>
  <si>
    <t>攝影</t>
  </si>
  <si>
    <t>攝影學</t>
  </si>
  <si>
    <t>吳能州</t>
  </si>
  <si>
    <t>教學科技與媒體專題</t>
  </si>
  <si>
    <t>曾淑玉</t>
  </si>
  <si>
    <t>語三乙</t>
  </si>
  <si>
    <t>王富祥</t>
  </si>
  <si>
    <t>論語</t>
  </si>
  <si>
    <t>洪文珍</t>
  </si>
  <si>
    <t>語碩二</t>
  </si>
  <si>
    <t>吳淑美</t>
  </si>
  <si>
    <t>黃志高</t>
  </si>
  <si>
    <t>文法與修辭</t>
  </si>
  <si>
    <t>楚辭</t>
  </si>
  <si>
    <t>寫字教學</t>
  </si>
  <si>
    <t>周慶華</t>
  </si>
  <si>
    <t>台灣文學</t>
  </si>
  <si>
    <t>生死學</t>
  </si>
  <si>
    <t>故事學</t>
  </si>
  <si>
    <t>紅樓夢</t>
  </si>
  <si>
    <t>語碩一</t>
  </si>
  <si>
    <t>語文教學方法研究</t>
  </si>
  <si>
    <t>閱讀社會學</t>
  </si>
  <si>
    <t>傅濟功</t>
  </si>
  <si>
    <t>小學圖書館</t>
  </si>
  <si>
    <t>國音及說話</t>
  </si>
  <si>
    <t>幼碩二</t>
  </si>
  <si>
    <t>王萬象</t>
  </si>
  <si>
    <t>女性主義文學</t>
  </si>
  <si>
    <t>文學與愛情</t>
  </si>
  <si>
    <t>現代文學</t>
  </si>
  <si>
    <t>當代文學理論</t>
  </si>
  <si>
    <t>王國昭</t>
  </si>
  <si>
    <t>國語教材教法</t>
  </si>
  <si>
    <t>讀書教學</t>
  </si>
  <si>
    <t>洪文瓊</t>
  </si>
  <si>
    <t>少年小說欣賞與創作</t>
  </si>
  <si>
    <t>語文教材選編研究</t>
  </si>
  <si>
    <t>陳素珊</t>
  </si>
  <si>
    <t>西洋文學導讀</t>
  </si>
  <si>
    <t>許秀霞</t>
  </si>
  <si>
    <t>文字學</t>
  </si>
  <si>
    <t>美勞三</t>
  </si>
  <si>
    <t>國學概論</t>
  </si>
  <si>
    <t>溫宏悅</t>
  </si>
  <si>
    <t>英語教學實習</t>
  </si>
  <si>
    <t>英美二</t>
  </si>
  <si>
    <t>英語語言史</t>
  </si>
  <si>
    <t>陳光明</t>
  </si>
  <si>
    <t>現代漢語音韻學</t>
  </si>
  <si>
    <t>漢語語言學專題</t>
  </si>
  <si>
    <t>簡英智</t>
  </si>
  <si>
    <t>書法篆刻欣賞與習作</t>
  </si>
  <si>
    <t>篆刻</t>
  </si>
  <si>
    <t>張學謙</t>
  </si>
  <si>
    <t>台語讀寫</t>
  </si>
  <si>
    <t>台灣民間文學</t>
  </si>
  <si>
    <t>兩性語言溝通</t>
  </si>
  <si>
    <t>語言復興運動</t>
  </si>
  <si>
    <t>雙語教育</t>
  </si>
  <si>
    <t>王本瑛</t>
  </si>
  <si>
    <t>心理語言學</t>
  </si>
  <si>
    <t>英語語音學</t>
  </si>
  <si>
    <t>柯文博</t>
  </si>
  <si>
    <t>應用英文</t>
  </si>
  <si>
    <t>林雅玲</t>
  </si>
  <si>
    <t>自然寫作與生態觀察</t>
  </si>
  <si>
    <t>現代小說選</t>
  </si>
  <si>
    <t>董恕明</t>
  </si>
  <si>
    <t>台灣當代原住民文學</t>
  </si>
  <si>
    <t>現代詩</t>
  </si>
  <si>
    <t>通識教育講座</t>
  </si>
  <si>
    <t>鄧鴻樹</t>
  </si>
  <si>
    <t>英詩選讀</t>
  </si>
  <si>
    <t>蔡欣純</t>
  </si>
  <si>
    <t>英文兒童故事</t>
  </si>
  <si>
    <t>Jeff</t>
  </si>
  <si>
    <t>大三通識</t>
  </si>
  <si>
    <t>中級英語聽講練習</t>
  </si>
  <si>
    <t>基礎英文聽講練習</t>
  </si>
  <si>
    <t>進階英文</t>
  </si>
  <si>
    <t>區域碩二</t>
  </si>
  <si>
    <t>卓淑敏</t>
  </si>
  <si>
    <t>當代偶戲入門</t>
  </si>
  <si>
    <t>Ivona</t>
  </si>
  <si>
    <t>侯松茂</t>
  </si>
  <si>
    <t>社二乙</t>
  </si>
  <si>
    <t>社二甲</t>
  </si>
  <si>
    <t>社四乙</t>
  </si>
  <si>
    <t>黃良銘</t>
  </si>
  <si>
    <t>社三乙</t>
  </si>
  <si>
    <t>史學論著評讀</t>
  </si>
  <si>
    <t>詹卓穎</t>
  </si>
  <si>
    <t>東亞史專題</t>
  </si>
  <si>
    <t>社會學習領域概論</t>
  </si>
  <si>
    <t>近、現代人物與教育</t>
  </si>
  <si>
    <t>海外研修</t>
  </si>
  <si>
    <t>夏黎明</t>
  </si>
  <si>
    <t>社會運動與發展</t>
  </si>
  <si>
    <t>區域發展個案分析</t>
  </si>
  <si>
    <t>當代文化議題</t>
  </si>
  <si>
    <t>南研二</t>
  </si>
  <si>
    <t>學位論文</t>
  </si>
  <si>
    <t>沈朝陽</t>
  </si>
  <si>
    <t>國際關係</t>
  </si>
  <si>
    <t>章勝傑</t>
  </si>
  <si>
    <t>基督教與生活</t>
  </si>
  <si>
    <t>靳菱菱</t>
  </si>
  <si>
    <t>台灣政經發展專題</t>
  </si>
  <si>
    <t>空間政治經濟學</t>
  </si>
  <si>
    <t>美國政府與政治</t>
  </si>
  <si>
    <t>李玉芬</t>
  </si>
  <si>
    <t>廖秋娥</t>
  </si>
  <si>
    <t>田野調查</t>
  </si>
  <si>
    <t>旅遊地理</t>
  </si>
  <si>
    <t>國小社會學習領域課程與教學</t>
  </si>
  <si>
    <t>歷史地理</t>
  </si>
  <si>
    <t>陳明進</t>
  </si>
  <si>
    <t>台美關係</t>
  </si>
  <si>
    <t>台灣族群關係</t>
  </si>
  <si>
    <t>流行文化</t>
  </si>
  <si>
    <t>研究方法與論文習作</t>
  </si>
  <si>
    <t>國民小學社會教材教法</t>
  </si>
  <si>
    <t>賴亮郡</t>
  </si>
  <si>
    <t>中國通史</t>
  </si>
  <si>
    <t>台灣史</t>
  </si>
  <si>
    <t>唐人小說與唐代的政治社會</t>
  </si>
  <si>
    <t>周榮義</t>
  </si>
  <si>
    <t>台灣地理</t>
  </si>
  <si>
    <t>自然地理學</t>
  </si>
  <si>
    <t>經濟地理</t>
  </si>
  <si>
    <t>網頁語言簡介</t>
  </si>
  <si>
    <t>現代政治與生活</t>
  </si>
  <si>
    <t>蕭福松</t>
  </si>
  <si>
    <t>兩岸關係發展實論</t>
  </si>
  <si>
    <t>體三乙</t>
  </si>
  <si>
    <t>楊福銘</t>
  </si>
  <si>
    <t>都市計畫與社會生活</t>
  </si>
  <si>
    <t>施孟隆</t>
  </si>
  <si>
    <t>台灣經濟專題研究</t>
  </si>
  <si>
    <t>初級統計學</t>
  </si>
  <si>
    <t>經濟學概論</t>
  </si>
  <si>
    <t>劉慧冠</t>
  </si>
  <si>
    <t>社會政策與社會立法</t>
  </si>
  <si>
    <t>吳意琳</t>
  </si>
  <si>
    <t>人類學概論</t>
  </si>
  <si>
    <t>高志誠</t>
  </si>
  <si>
    <t>數教四</t>
  </si>
  <si>
    <t>國民小學數學教材教法</t>
  </si>
  <si>
    <t>潘玉樹</t>
  </si>
  <si>
    <t>西方科學起源與科學革命</t>
  </si>
  <si>
    <t>數學史</t>
  </si>
  <si>
    <t>楊連祥</t>
  </si>
  <si>
    <t>數學二</t>
  </si>
  <si>
    <t>高等微積分（二）</t>
  </si>
  <si>
    <t>黃豐國</t>
  </si>
  <si>
    <t>線性代數（二）</t>
  </si>
  <si>
    <t>離散數學</t>
  </si>
  <si>
    <t>程友文</t>
  </si>
  <si>
    <t>張乃珩</t>
  </si>
  <si>
    <t>集合論</t>
  </si>
  <si>
    <t>張永明</t>
  </si>
  <si>
    <t>資工二</t>
  </si>
  <si>
    <t>自教二</t>
  </si>
  <si>
    <t>數學專題</t>
  </si>
  <si>
    <t>機率論</t>
  </si>
  <si>
    <t>鄭寰文</t>
  </si>
  <si>
    <t>普通數學</t>
  </si>
  <si>
    <t>吳立超</t>
  </si>
  <si>
    <t>統計學導論</t>
  </si>
  <si>
    <t>複變數函數論</t>
  </si>
  <si>
    <t>陳鵬安</t>
  </si>
  <si>
    <t>資管二</t>
  </si>
  <si>
    <t>資管三</t>
  </si>
  <si>
    <t>吳騰達</t>
  </si>
  <si>
    <t>民俗體育</t>
  </si>
  <si>
    <t>解剖生理學</t>
  </si>
  <si>
    <t>范春源</t>
  </si>
  <si>
    <t>體育史</t>
  </si>
  <si>
    <t>體碩一</t>
  </si>
  <si>
    <t>體育史研究</t>
  </si>
  <si>
    <t>體育學研究法</t>
  </si>
  <si>
    <t>吳明灝</t>
  </si>
  <si>
    <t>運動生物力學</t>
  </si>
  <si>
    <t>陳漢棟</t>
  </si>
  <si>
    <t>木球</t>
  </si>
  <si>
    <t>體四乙</t>
  </si>
  <si>
    <t>巧固球</t>
  </si>
  <si>
    <t>合球</t>
  </si>
  <si>
    <t>李祖遠</t>
  </si>
  <si>
    <t>運動生理學實驗與應用</t>
  </si>
  <si>
    <t>體育文獻選讀</t>
  </si>
  <si>
    <t>陳玉枝</t>
  </si>
  <si>
    <t>國民小學健康與體育教材教法</t>
  </si>
  <si>
    <t>運動教育學專題研究</t>
  </si>
  <si>
    <t>適應體育</t>
  </si>
  <si>
    <t>溫卓謀</t>
  </si>
  <si>
    <t>運動技能學習專題研究</t>
  </si>
  <si>
    <t>體育統計法</t>
  </si>
  <si>
    <t>陳秀惠</t>
  </si>
  <si>
    <t>運動心理學實驗與應用</t>
  </si>
  <si>
    <t>攀岩</t>
  </si>
  <si>
    <t>顧望平</t>
  </si>
  <si>
    <t>劉美珠</t>
  </si>
  <si>
    <t>終身適能教學</t>
  </si>
  <si>
    <t>瑜珈</t>
  </si>
  <si>
    <t>爵士舞</t>
  </si>
  <si>
    <t>林大豐</t>
  </si>
  <si>
    <t>體碩二</t>
  </si>
  <si>
    <t>民俗療法專題研究</t>
  </si>
  <si>
    <t>運動傷害與急救</t>
  </si>
  <si>
    <t>黃景裕</t>
  </si>
  <si>
    <t>陳燦堂</t>
  </si>
  <si>
    <t>田徑二</t>
  </si>
  <si>
    <t>宋彥雄</t>
  </si>
  <si>
    <t>周財勝</t>
  </si>
  <si>
    <t>運動組織領導</t>
  </si>
  <si>
    <t>運動管理學專題研究</t>
  </si>
  <si>
    <t>學校運動設施與規劃</t>
  </si>
  <si>
    <t>郭子文</t>
  </si>
  <si>
    <t>徐嘉良</t>
  </si>
  <si>
    <t>陳維岳</t>
  </si>
  <si>
    <t>健康與體育</t>
  </si>
  <si>
    <t>廖庭儀</t>
  </si>
  <si>
    <t>楊永森</t>
  </si>
  <si>
    <t>童軍</t>
  </si>
  <si>
    <t>林幸慧</t>
  </si>
  <si>
    <t>吳正成</t>
  </si>
  <si>
    <t>王素卿</t>
  </si>
  <si>
    <t>簡淑真</t>
  </si>
  <si>
    <t>幼教四</t>
  </si>
  <si>
    <t>幼兒語文教材教法</t>
  </si>
  <si>
    <t>幼教三</t>
  </si>
  <si>
    <t>幼碩一</t>
  </si>
  <si>
    <t>課程與教學專題研究</t>
  </si>
  <si>
    <t>應用統計</t>
  </si>
  <si>
    <t>孫世嘉</t>
  </si>
  <si>
    <t>個別化教育計畫的理念與實施</t>
  </si>
  <si>
    <t>學前特殊幼兒教育方案</t>
  </si>
  <si>
    <t>陳淑芳</t>
  </si>
  <si>
    <t>幼兒思考與概念發展研究</t>
  </si>
  <si>
    <t>幼教二</t>
  </si>
  <si>
    <t>生涯教育與規劃</t>
  </si>
  <si>
    <t>呂昭瑩</t>
  </si>
  <si>
    <t>幼兒音樂與律動</t>
  </si>
  <si>
    <t>音樂治療</t>
  </si>
  <si>
    <t>音教四</t>
  </si>
  <si>
    <t>藝術與人文領域教材教法</t>
  </si>
  <si>
    <t>林貴美</t>
  </si>
  <si>
    <t>兒童讀物賞析</t>
  </si>
  <si>
    <t>說故事的技巧與應用</t>
  </si>
  <si>
    <t>呂素幸</t>
  </si>
  <si>
    <t>諮商原理與技術</t>
  </si>
  <si>
    <t>郭李宗文</t>
  </si>
  <si>
    <t>幼兒學習環境設計</t>
  </si>
  <si>
    <t>近代幼兒教育思潮</t>
  </si>
  <si>
    <t>陳溫美</t>
  </si>
  <si>
    <t>陳雅玲</t>
  </si>
  <si>
    <t>黃愫芬</t>
  </si>
  <si>
    <t>個案研究</t>
  </si>
  <si>
    <t>特殊教育教學策略</t>
  </si>
  <si>
    <t>特殊教育學生評量</t>
  </si>
  <si>
    <t>教材教法專題研究</t>
  </si>
  <si>
    <t>食品衛生</t>
  </si>
  <si>
    <t>健康促進</t>
  </si>
  <si>
    <t>陳志軒</t>
  </si>
  <si>
    <t>生活訓練</t>
  </si>
  <si>
    <t>張靜芬</t>
  </si>
  <si>
    <t>現代營養面面觀</t>
  </si>
  <si>
    <t>林玉霞</t>
  </si>
  <si>
    <t>吳怡欣</t>
  </si>
  <si>
    <t>簡楚瑛</t>
  </si>
  <si>
    <t>李岳青</t>
  </si>
  <si>
    <t>幼兒社會學</t>
  </si>
  <si>
    <t>林永發</t>
  </si>
  <si>
    <t>中國書畫論</t>
  </si>
  <si>
    <t>水墨遊戲</t>
  </si>
  <si>
    <t>曾興平</t>
  </si>
  <si>
    <t>水彩遊戲</t>
  </si>
  <si>
    <t>水墨之美</t>
  </si>
  <si>
    <t>林芊宏</t>
  </si>
  <si>
    <t>中國美術史</t>
  </si>
  <si>
    <t>西洋古典藝術導論</t>
  </si>
  <si>
    <t>西洋美術史</t>
  </si>
  <si>
    <t>藝術概論</t>
  </si>
  <si>
    <t>曾興廣</t>
  </si>
  <si>
    <t>兒童美術發展</t>
  </si>
  <si>
    <t>國民小學藝術與人文教材教法</t>
  </si>
  <si>
    <t>陳錦忠</t>
  </si>
  <si>
    <t>美勞</t>
  </si>
  <si>
    <t>基礎雕塑</t>
  </si>
  <si>
    <t>造形原理</t>
  </si>
  <si>
    <t>陶藝</t>
  </si>
  <si>
    <t>水墨媒材技法</t>
  </si>
  <si>
    <t>羅平和</t>
  </si>
  <si>
    <t>中西美術名著導讀</t>
  </si>
  <si>
    <t>進階版畫</t>
  </si>
  <si>
    <t>施能木</t>
  </si>
  <si>
    <t>電腦化藝術</t>
  </si>
  <si>
    <t>電腦繪圖</t>
  </si>
  <si>
    <t>影像處理</t>
  </si>
  <si>
    <t>李學然</t>
  </si>
  <si>
    <t>動畫藝術與應用</t>
  </si>
  <si>
    <t>林坤層</t>
  </si>
  <si>
    <t>空間環境美化</t>
  </si>
  <si>
    <t>盧安來</t>
  </si>
  <si>
    <t>美勞輔系</t>
  </si>
  <si>
    <t>國小美術教學</t>
  </si>
  <si>
    <t>林子欽</t>
  </si>
  <si>
    <t>中國歷代名家專著研究</t>
  </si>
  <si>
    <t>郭怡君</t>
  </si>
  <si>
    <t>魏俊華</t>
  </si>
  <si>
    <t>特教四</t>
  </si>
  <si>
    <t>行為改變技術</t>
  </si>
  <si>
    <t>聽覺障礙</t>
  </si>
  <si>
    <t>曾世杰</t>
  </si>
  <si>
    <t>特教二</t>
  </si>
  <si>
    <t>程鈺雄</t>
  </si>
  <si>
    <t>特教學程</t>
  </si>
  <si>
    <t>特殊教育教學實習</t>
  </si>
  <si>
    <t>特碩一</t>
  </si>
  <si>
    <t>王明泉</t>
  </si>
  <si>
    <t>王明雯</t>
  </si>
  <si>
    <t>社會工作</t>
  </si>
  <si>
    <t>藝術治療</t>
  </si>
  <si>
    <t>嚴重情緒障礙</t>
  </si>
  <si>
    <t>梁偉岳</t>
  </si>
  <si>
    <t>黃富廷</t>
  </si>
  <si>
    <t>特碩二</t>
  </si>
  <si>
    <t>特殊教育課程設計</t>
  </si>
  <si>
    <t>高等教育統計學</t>
  </si>
  <si>
    <t>智能障礙</t>
  </si>
  <si>
    <t>輔助科技</t>
  </si>
  <si>
    <t>李秀妃</t>
  </si>
  <si>
    <t>弱勢關懷與自我成長</t>
  </si>
  <si>
    <t>數學學習困難專題研究</t>
  </si>
  <si>
    <t>范文良</t>
  </si>
  <si>
    <t>視覺障礙</t>
  </si>
  <si>
    <t>劉明松</t>
  </si>
  <si>
    <t>多重障礙專題研究</t>
  </si>
  <si>
    <t>重度與多重障礙</t>
  </si>
  <si>
    <t>林慧萍</t>
  </si>
  <si>
    <t>謝元富</t>
  </si>
  <si>
    <t>管絃樂合奏</t>
  </si>
  <si>
    <t>學科教學專題研究：音樂鑑賞</t>
  </si>
  <si>
    <t>音教輔系</t>
  </si>
  <si>
    <t>洪蓁蓁</t>
  </si>
  <si>
    <t>音樂教材教法</t>
  </si>
  <si>
    <t>音樂教育概論</t>
  </si>
  <si>
    <t>音樂教學法</t>
  </si>
  <si>
    <t>音樂與生活</t>
  </si>
  <si>
    <t>郭美女</t>
  </si>
  <si>
    <t>蔡美鈴</t>
  </si>
  <si>
    <t>盛勝芳</t>
  </si>
  <si>
    <t>義大利文</t>
  </si>
  <si>
    <t>楊景蘭</t>
  </si>
  <si>
    <t>室內樂</t>
  </si>
  <si>
    <t>曾鈴淳</t>
  </si>
  <si>
    <t>陳佳琳</t>
  </si>
  <si>
    <t>廖以正</t>
  </si>
  <si>
    <t>許正信</t>
  </si>
  <si>
    <t>周美君</t>
  </si>
  <si>
    <t>黃星瑩</t>
  </si>
  <si>
    <t>曾淑芳</t>
  </si>
  <si>
    <t>陳建宜</t>
  </si>
  <si>
    <t>李婉瑜</t>
  </si>
  <si>
    <t>蔡福桂</t>
  </si>
  <si>
    <t>楊璦瑄</t>
  </si>
  <si>
    <t>宋竹梅</t>
  </si>
  <si>
    <t>鋼琴作品研究</t>
  </si>
  <si>
    <t>王怡婷</t>
  </si>
  <si>
    <t>陳松暉</t>
  </si>
  <si>
    <t>楊絢晞</t>
  </si>
  <si>
    <t>廖聰文</t>
  </si>
  <si>
    <t>音樂欣賞：聲樂</t>
  </si>
  <si>
    <t>歌劇</t>
  </si>
  <si>
    <t>潘詠霈</t>
  </si>
  <si>
    <t>歐昌哲</t>
  </si>
  <si>
    <t>林信來</t>
  </si>
  <si>
    <t>直笛</t>
  </si>
  <si>
    <t>葉文忠</t>
  </si>
  <si>
    <t>李宜嬪</t>
  </si>
  <si>
    <t>鄉土音樂</t>
  </si>
  <si>
    <t>劉靜江</t>
  </si>
  <si>
    <t>盧文萱</t>
  </si>
  <si>
    <t>合唱</t>
  </si>
  <si>
    <t>室內合唱</t>
  </si>
  <si>
    <t>音樂與戲劇</t>
  </si>
  <si>
    <t>張詠順</t>
  </si>
  <si>
    <t>管樂合奏</t>
  </si>
  <si>
    <t>楊敏奇</t>
  </si>
  <si>
    <t>電腦在音樂上的應用</t>
  </si>
  <si>
    <t>電腦輔助音樂教學</t>
  </si>
  <si>
    <t>陳芬芬</t>
  </si>
  <si>
    <t>陳怡君</t>
  </si>
  <si>
    <t>林曉莉</t>
  </si>
  <si>
    <t>蕭崇傑</t>
  </si>
  <si>
    <t>馮楚軒</t>
  </si>
  <si>
    <t>呂超倫</t>
  </si>
  <si>
    <t>唐旦祥</t>
  </si>
  <si>
    <t>音樂創作教學研究</t>
  </si>
  <si>
    <t>林清財</t>
  </si>
  <si>
    <t>音樂</t>
  </si>
  <si>
    <t>音樂專題研究</t>
  </si>
  <si>
    <t>林家慶</t>
  </si>
  <si>
    <t>生科碩二</t>
  </si>
  <si>
    <t>李炎</t>
  </si>
  <si>
    <t>生科碩一</t>
  </si>
  <si>
    <t>分子與資訊生物學</t>
  </si>
  <si>
    <t>生物技術產業</t>
  </si>
  <si>
    <t>生物科技特論</t>
  </si>
  <si>
    <t>劉炯錫</t>
  </si>
  <si>
    <t>生物多樣性特論</t>
  </si>
  <si>
    <t>原住民博物學</t>
  </si>
  <si>
    <t>動物分類學</t>
  </si>
  <si>
    <t>郭義台</t>
  </si>
  <si>
    <t>林文宗</t>
  </si>
  <si>
    <t>環境科學</t>
  </si>
  <si>
    <t>環境科學導論</t>
  </si>
  <si>
    <t>劉明智</t>
  </si>
  <si>
    <t>國小自然科學實驗</t>
  </si>
  <si>
    <t>國民小學自然與生活科技教材教法</t>
  </si>
  <si>
    <t>胡焯淳</t>
  </si>
  <si>
    <t>林自奮</t>
  </si>
  <si>
    <t>蘇德銓</t>
  </si>
  <si>
    <t>生命科學導論</t>
  </si>
  <si>
    <t>植物生理學</t>
  </si>
  <si>
    <t>楊義清</t>
  </si>
  <si>
    <t>王振興</t>
  </si>
  <si>
    <t>藻類學（下）</t>
  </si>
  <si>
    <t>王吉祥</t>
  </si>
  <si>
    <t>普通物理（二）</t>
  </si>
  <si>
    <t>熱物理（下）</t>
  </si>
  <si>
    <t>廖尉岑</t>
  </si>
  <si>
    <t>化學專題研討</t>
  </si>
  <si>
    <t>化學遺傳工程及生醫材料</t>
  </si>
  <si>
    <t>當代科技前瞻</t>
  </si>
  <si>
    <t>施炳霖</t>
  </si>
  <si>
    <t>台灣植物概論</t>
  </si>
  <si>
    <t>徐龍政</t>
  </si>
  <si>
    <t>微處理機系統</t>
  </si>
  <si>
    <t>郭達源</t>
  </si>
  <si>
    <t>資料結構</t>
  </si>
  <si>
    <t>演算法</t>
  </si>
  <si>
    <t>林慕曾</t>
  </si>
  <si>
    <t>多媒體資訊系統</t>
  </si>
  <si>
    <t>電腦輔助教學</t>
  </si>
  <si>
    <t>謝明哲</t>
  </si>
  <si>
    <t>系統程式</t>
  </si>
  <si>
    <t>軟體工程</t>
  </si>
  <si>
    <t>李俊堅</t>
  </si>
  <si>
    <t>計算機組織與結構</t>
  </si>
  <si>
    <t>程式設計</t>
  </si>
  <si>
    <t>程式語言</t>
  </si>
  <si>
    <t>楊弘章</t>
  </si>
  <si>
    <t>工作站架設實務</t>
  </si>
  <si>
    <t>物件導向程式語言</t>
  </si>
  <si>
    <t>計算機網路</t>
  </si>
  <si>
    <t>張保榮</t>
  </si>
  <si>
    <t>人工智慧</t>
  </si>
  <si>
    <t>機率與統計</t>
  </si>
  <si>
    <t>謝昆霖</t>
  </si>
  <si>
    <t>生產與作業管理</t>
  </si>
  <si>
    <t>管理學</t>
  </si>
  <si>
    <t>張耀中</t>
  </si>
  <si>
    <t>資訊安全</t>
  </si>
  <si>
    <t>網路規劃與管理</t>
  </si>
  <si>
    <t>馮國卿</t>
  </si>
  <si>
    <t>組織行為學</t>
  </si>
  <si>
    <t>辦公室自動化系統</t>
  </si>
  <si>
    <t>何孟侯</t>
  </si>
  <si>
    <t>圖書資訊學導論</t>
  </si>
  <si>
    <t>徐琚薏</t>
  </si>
  <si>
    <t>廖珠秀</t>
  </si>
  <si>
    <t>林壽華</t>
  </si>
  <si>
    <t>Mike</t>
  </si>
  <si>
    <t>李佳美</t>
  </si>
  <si>
    <t>張隆志</t>
  </si>
  <si>
    <t>南研一</t>
  </si>
  <si>
    <t>歷史人類學</t>
  </si>
  <si>
    <t>羅素玫</t>
  </si>
  <si>
    <t>台灣南島民族誌</t>
  </si>
  <si>
    <t>社會科學方法論</t>
  </si>
  <si>
    <t>彭仁君</t>
  </si>
  <si>
    <t>生物多樣性與野生動物保育</t>
  </si>
  <si>
    <t>魏百祿</t>
  </si>
  <si>
    <t>儀器及光譜分析與應用</t>
  </si>
  <si>
    <t>邱文慧</t>
  </si>
  <si>
    <t>中草藥研究法</t>
  </si>
  <si>
    <t>陳建志</t>
  </si>
  <si>
    <t>蔡維人</t>
  </si>
  <si>
    <t>郭曜豪</t>
  </si>
  <si>
    <t>翁芸芳</t>
  </si>
  <si>
    <t>蔡西銘</t>
  </si>
  <si>
    <t>環境保護與永續發展</t>
  </si>
  <si>
    <t>張茂桂</t>
  </si>
  <si>
    <t>孫本初</t>
  </si>
  <si>
    <t>公共政策理論與實務</t>
  </si>
  <si>
    <t>林經傑</t>
  </si>
  <si>
    <t>資訊網路應用</t>
  </si>
  <si>
    <t>洪政和</t>
  </si>
  <si>
    <t>法律與生活</t>
  </si>
  <si>
    <t>馮靜修</t>
  </si>
  <si>
    <t>醫藥與健康</t>
  </si>
  <si>
    <t>林忠誠</t>
  </si>
  <si>
    <t>王裕煒</t>
  </si>
  <si>
    <t>社會人文與醫療環境</t>
  </si>
  <si>
    <t>廖頌熙</t>
  </si>
  <si>
    <t>為權利奮鬥</t>
  </si>
  <si>
    <t>熊同鑫</t>
  </si>
  <si>
    <t>質性研究方法</t>
  </si>
  <si>
    <t>黃毅志</t>
  </si>
  <si>
    <t>次級資料分析</t>
  </si>
  <si>
    <t>教育社會學</t>
  </si>
  <si>
    <t>梁忠銘</t>
  </si>
  <si>
    <t>比較教育</t>
  </si>
  <si>
    <t>比較教育理論研究</t>
  </si>
  <si>
    <t>教育專題：歷史研究</t>
  </si>
  <si>
    <t>鄭燿男</t>
  </si>
  <si>
    <t>班級經營研究</t>
  </si>
  <si>
    <t>教育專題：教育行政研究</t>
  </si>
  <si>
    <t>教學視導</t>
  </si>
  <si>
    <t>學校評鑑理論與實務</t>
  </si>
  <si>
    <t>張義鋒</t>
  </si>
  <si>
    <t>作業研究</t>
  </si>
  <si>
    <t>普通物理</t>
  </si>
  <si>
    <t>王聖銘</t>
  </si>
  <si>
    <t>資料庫管理系統</t>
  </si>
  <si>
    <t>管理資訊系統</t>
  </si>
  <si>
    <t>陳富美</t>
  </si>
  <si>
    <t>生活經濟學</t>
  </si>
  <si>
    <t>林育珊</t>
  </si>
  <si>
    <t>網路行銷</t>
  </si>
  <si>
    <t>陳文德</t>
  </si>
  <si>
    <t>童元昭</t>
  </si>
  <si>
    <t>太平洋島嶼世界</t>
  </si>
  <si>
    <t>社會與文化理論</t>
  </si>
  <si>
    <t>族群國家與歷史</t>
  </si>
  <si>
    <t>許功明</t>
  </si>
  <si>
    <t>林文寶</t>
  </si>
  <si>
    <t>兒博二</t>
  </si>
  <si>
    <t>大陸兒童文學的發展與現況</t>
  </si>
  <si>
    <t>進修部</t>
  </si>
  <si>
    <t>台灣兒童文學史</t>
  </si>
  <si>
    <t>兒博一</t>
  </si>
  <si>
    <t>兒童文學論文評析</t>
  </si>
  <si>
    <t>兒碩一</t>
  </si>
  <si>
    <t>兒童讀物之出版與流通</t>
  </si>
  <si>
    <t>兒碩二</t>
  </si>
  <si>
    <t>杜明城</t>
  </si>
  <si>
    <t>文化研究：理論與方法</t>
  </si>
  <si>
    <t>研究法與實作</t>
  </si>
  <si>
    <t>通俗小說與兒童文學</t>
  </si>
  <si>
    <t>張子樟</t>
  </si>
  <si>
    <t>童話</t>
  </si>
  <si>
    <t>游珮芸</t>
  </si>
  <si>
    <t>兒童文化導論</t>
  </si>
  <si>
    <t>陳儒修</t>
  </si>
  <si>
    <t>徐守濤</t>
  </si>
  <si>
    <t>朱自強</t>
  </si>
  <si>
    <t>大陸兒童文學專題研究</t>
  </si>
  <si>
    <t>郭建華</t>
  </si>
  <si>
    <t>陳美芬</t>
  </si>
  <si>
    <t>綠色旅遊與鄉村發展</t>
  </si>
  <si>
    <t>大四通識</t>
  </si>
  <si>
    <t>王文清</t>
  </si>
  <si>
    <t>建築與生活</t>
  </si>
  <si>
    <t>管理數學</t>
  </si>
  <si>
    <t>環境災害與生活</t>
  </si>
  <si>
    <t>黃明得</t>
  </si>
  <si>
    <t>鄉土植物導論</t>
  </si>
  <si>
    <t>許振宏</t>
  </si>
  <si>
    <t>人類與環境</t>
  </si>
  <si>
    <t>江永欣</t>
  </si>
  <si>
    <t>選</t>
  </si>
  <si>
    <t>系別</t>
  </si>
  <si>
    <t>教育系</t>
  </si>
  <si>
    <t>美教系</t>
  </si>
  <si>
    <t xml:space="preserve"> </t>
  </si>
  <si>
    <t>音教系</t>
  </si>
  <si>
    <t>語教系</t>
  </si>
  <si>
    <t>特教系</t>
  </si>
  <si>
    <t>體育系</t>
  </si>
  <si>
    <t>社教系</t>
  </si>
  <si>
    <t>音教系</t>
  </si>
  <si>
    <t>自教系</t>
  </si>
  <si>
    <t>副教授兼教育系主任</t>
  </si>
  <si>
    <t xml:space="preserve">教授兼師範學院院長  </t>
  </si>
  <si>
    <t xml:space="preserve">教授兼辦調查中心業務     </t>
  </si>
  <si>
    <t xml:space="preserve">教授  </t>
  </si>
  <si>
    <t>副教授兼進修部主任</t>
  </si>
  <si>
    <t>副教授</t>
  </si>
  <si>
    <t xml:space="preserve">助理教授    </t>
  </si>
  <si>
    <t xml:space="preserve">助理教授兼進修部教務組組長    </t>
  </si>
  <si>
    <t xml:space="preserve">助理教授兼原民中心主任    </t>
  </si>
  <si>
    <t xml:space="preserve">助理教授兼師範學院特助    </t>
  </si>
  <si>
    <t xml:space="preserve">講師兼附小校長  </t>
  </si>
  <si>
    <t xml:space="preserve">講師兼心理輔導組組長    </t>
  </si>
  <si>
    <t xml:space="preserve">講師  </t>
  </si>
  <si>
    <t xml:space="preserve">教授兼語教系主任  </t>
  </si>
  <si>
    <t>副教授兼實輔處處長</t>
  </si>
  <si>
    <t xml:space="preserve">副教授兼圖書館館長     </t>
  </si>
  <si>
    <t>副教授兼圖書館推廣組組長</t>
  </si>
  <si>
    <t xml:space="preserve">助理教授兼辦通識中心業務   </t>
  </si>
  <si>
    <t xml:space="preserve">講師兼圖書館典閱組組長 </t>
  </si>
  <si>
    <t xml:space="preserve">教授兼社教系主任     </t>
  </si>
  <si>
    <t xml:space="preserve">教授兼副校長 </t>
  </si>
  <si>
    <t xml:space="preserve">教授兼通識中心主任  </t>
  </si>
  <si>
    <t xml:space="preserve">副教授兼數學系主任     </t>
  </si>
  <si>
    <t xml:space="preserve">副教授兼學務長     </t>
  </si>
  <si>
    <t xml:space="preserve">助理教授兼圖書館期刊組組長    </t>
  </si>
  <si>
    <t xml:space="preserve">助理教授兼課外活動組組長    </t>
  </si>
  <si>
    <t xml:space="preserve">講師兼校友服務組組長  </t>
  </si>
  <si>
    <t>副教授兼體育系主任</t>
  </si>
  <si>
    <t xml:space="preserve">教授兼教務長  </t>
  </si>
  <si>
    <t>副教授兼運動競賽組組長</t>
  </si>
  <si>
    <t xml:space="preserve">助理教授兼教務處課務組   </t>
  </si>
  <si>
    <t xml:space="preserve">助理教授兼教學及場地組組長    </t>
  </si>
  <si>
    <t xml:space="preserve">副教授兼幼教系主任兼
兒童發展中心主任   </t>
  </si>
  <si>
    <t>副教授兼美勞系主任</t>
  </si>
  <si>
    <t xml:space="preserve">講師兼教學科技組組長  </t>
  </si>
  <si>
    <t xml:space="preserve">副教授兼特教系主任兼
特教中心主任     </t>
  </si>
  <si>
    <t xml:space="preserve">副教授兼教育實習組組長     </t>
  </si>
  <si>
    <t xml:space="preserve">副教授兼自教系主任兼
科教中心主任    </t>
  </si>
  <si>
    <t>教授兼理工學報主編</t>
  </si>
  <si>
    <t xml:space="preserve">副教授兼計算機組組長     </t>
  </si>
  <si>
    <t>副教授兼資工系主任</t>
  </si>
  <si>
    <t xml:space="preserve">講師兼圖書館資訊組組長  </t>
  </si>
  <si>
    <t>副教授兼產學合作組組長</t>
  </si>
  <si>
    <t xml:space="preserve">助理教授兼電算中心主任    </t>
  </si>
  <si>
    <t xml:space="preserve">助理教授兼研發處學術交流組長   </t>
  </si>
  <si>
    <t>副教授兼英美系主任</t>
  </si>
  <si>
    <t xml:space="preserve">助理教授兼人文學院特助  </t>
  </si>
  <si>
    <t xml:space="preserve">副教授兼生科所所長    </t>
  </si>
  <si>
    <t xml:space="preserve">教授兼區域所所長  </t>
  </si>
  <si>
    <t xml:space="preserve">副教授兼南島所所長     </t>
  </si>
  <si>
    <t>教授兼人文學院院長</t>
  </si>
  <si>
    <t>副教授兼主任秘書</t>
  </si>
  <si>
    <t xml:space="preserve">助理教授兼研發處企劃組長  </t>
  </si>
  <si>
    <t xml:space="preserve">副教授兼進修部推廣教育組組長     </t>
  </si>
  <si>
    <t>*2</t>
  </si>
  <si>
    <t>陳秀惠 溫文龍</t>
  </si>
  <si>
    <t>學程夜間上課不受超4小時限制</t>
  </si>
  <si>
    <t>依發文字號:屏科大人字第09502100313號文,校內超支1小時,義務2小時辦理</t>
  </si>
  <si>
    <r>
      <t>學程夜間上課不
受超</t>
    </r>
    <r>
      <rPr>
        <sz val="10"/>
        <rFont val="Arial"/>
        <family val="2"/>
      </rPr>
      <t>4</t>
    </r>
    <r>
      <rPr>
        <sz val="10"/>
        <rFont val="細明體"/>
        <family val="3"/>
      </rPr>
      <t>小時限制</t>
    </r>
  </si>
  <si>
    <t>授課學分不足</t>
  </si>
  <si>
    <t>語二甲,乙</t>
  </si>
  <si>
    <t>音教三,四</t>
  </si>
  <si>
    <t xml:space="preserve"> </t>
  </si>
  <si>
    <t>基本基本授課時數不足原因說明</t>
  </si>
  <si>
    <t>基本授課時數不足</t>
  </si>
  <si>
    <t>合聘教師</t>
  </si>
  <si>
    <r>
      <t>國小教育實習</t>
    </r>
    <r>
      <rPr>
        <sz val="10"/>
        <rFont val="Arial"/>
        <family val="2"/>
      </rPr>
      <t>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</si>
  <si>
    <r>
      <t>社會調查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</si>
  <si>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國民小學教學實習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</si>
  <si>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自我探索與適應</t>
    </r>
    <r>
      <rPr>
        <sz val="10"/>
        <rFont val="Arial"/>
        <family val="2"/>
      </rPr>
      <t>(A)</t>
    </r>
  </si>
  <si>
    <r>
      <t>自我探索與適應</t>
    </r>
    <r>
      <rPr>
        <sz val="10"/>
        <rFont val="Arial"/>
        <family val="2"/>
      </rPr>
      <t>(B)</t>
    </r>
  </si>
  <si>
    <r>
      <t>輔導原理與實務</t>
    </r>
    <r>
      <rPr>
        <sz val="10"/>
        <rFont val="Arial"/>
        <family val="2"/>
      </rPr>
      <t>(A)</t>
    </r>
  </si>
  <si>
    <r>
      <t>輔導原理與實務</t>
    </r>
    <r>
      <rPr>
        <sz val="10"/>
        <rFont val="Arial"/>
        <family val="2"/>
      </rPr>
      <t>(B)</t>
    </r>
  </si>
  <si>
    <r>
      <t>學校行政</t>
    </r>
    <r>
      <rPr>
        <sz val="10"/>
        <rFont val="Arial"/>
        <family val="2"/>
      </rPr>
      <t>(A)</t>
    </r>
  </si>
  <si>
    <r>
      <t>學校行政</t>
    </r>
    <r>
      <rPr>
        <sz val="10"/>
        <rFont val="Arial"/>
        <family val="2"/>
      </rPr>
      <t>(B)</t>
    </r>
  </si>
  <si>
    <r>
      <t>生命教育</t>
    </r>
    <r>
      <rPr>
        <sz val="10"/>
        <rFont val="Arial"/>
        <family val="2"/>
      </rPr>
      <t>(A)</t>
    </r>
  </si>
  <si>
    <r>
      <t>生命教育</t>
    </r>
    <r>
      <rPr>
        <sz val="10"/>
        <rFont val="Arial"/>
        <family val="2"/>
      </rPr>
      <t>(B)</t>
    </r>
  </si>
  <si>
    <r>
      <t>國民小學教學實習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</si>
  <si>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電腦與教學</t>
    </r>
    <r>
      <rPr>
        <sz val="10"/>
        <rFont val="Arial"/>
        <family val="2"/>
      </rPr>
      <t>(A)</t>
    </r>
  </si>
  <si>
    <r>
      <t>電腦與教學</t>
    </r>
    <r>
      <rPr>
        <sz val="10"/>
        <rFont val="Arial"/>
        <family val="2"/>
      </rPr>
      <t>(B)</t>
    </r>
  </si>
  <si>
    <r>
      <t>教學媒體與操作</t>
    </r>
    <r>
      <rPr>
        <sz val="10"/>
        <rFont val="Arial"/>
        <family val="2"/>
      </rPr>
      <t>(A)</t>
    </r>
  </si>
  <si>
    <r>
      <t>教學媒體與操作</t>
    </r>
    <r>
      <rPr>
        <sz val="10"/>
        <rFont val="Arial"/>
        <family val="2"/>
      </rPr>
      <t>(B)</t>
    </r>
  </si>
  <si>
    <r>
      <t>性別平等教育</t>
    </r>
    <r>
      <rPr>
        <sz val="10"/>
        <rFont val="Arial"/>
        <family val="2"/>
      </rPr>
      <t>(A)</t>
    </r>
  </si>
  <si>
    <r>
      <t>性別平等教育</t>
    </r>
    <r>
      <rPr>
        <sz val="10"/>
        <rFont val="Arial"/>
        <family val="2"/>
      </rPr>
      <t>(B)</t>
    </r>
  </si>
  <si>
    <r>
      <t>九年一貫課程發展與實務</t>
    </r>
    <r>
      <rPr>
        <sz val="10"/>
        <rFont val="Arial"/>
        <family val="2"/>
      </rPr>
      <t>(A)</t>
    </r>
  </si>
  <si>
    <r>
      <t>九年一貫課程發展與實務</t>
    </r>
    <r>
      <rPr>
        <sz val="10"/>
        <rFont val="Arial"/>
        <family val="2"/>
      </rPr>
      <t>(B)</t>
    </r>
  </si>
  <si>
    <r>
      <t>輔導與諮商實習</t>
    </r>
    <r>
      <rPr>
        <sz val="10"/>
        <rFont val="Arial"/>
        <family val="2"/>
      </rPr>
      <t>(B)</t>
    </r>
  </si>
  <si>
    <r>
      <t>輔導原理與實務</t>
    </r>
    <r>
      <rPr>
        <sz val="10"/>
        <rFont val="Arial"/>
        <family val="2"/>
      </rPr>
      <t>(C)</t>
    </r>
  </si>
  <si>
    <r>
      <t>輔導與諮商實習</t>
    </r>
    <r>
      <rPr>
        <sz val="10"/>
        <rFont val="Arial"/>
        <family val="2"/>
      </rPr>
      <t>(A)</t>
    </r>
  </si>
  <si>
    <r>
      <t>國音及說話</t>
    </r>
    <r>
      <rPr>
        <sz val="10"/>
        <rFont val="Arial"/>
        <family val="2"/>
      </rPr>
      <t>(A)</t>
    </r>
  </si>
  <si>
    <r>
      <t>寫字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</si>
  <si>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寫字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)(A)</t>
    </r>
  </si>
  <si>
    <r>
      <t>寫字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)(B)</t>
    </r>
  </si>
  <si>
    <r>
      <t>文學寫作</t>
    </r>
    <r>
      <rPr>
        <sz val="10"/>
        <rFont val="Arial"/>
        <family val="2"/>
      </rPr>
      <t>(A)</t>
    </r>
  </si>
  <si>
    <r>
      <t>中國思想史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</si>
  <si>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國音及說話</t>
    </r>
    <r>
      <rPr>
        <sz val="10"/>
        <rFont val="Arial"/>
        <family val="2"/>
      </rPr>
      <t>(B)</t>
    </r>
  </si>
  <si>
    <r>
      <t>國文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</si>
  <si>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文學寫作</t>
    </r>
    <r>
      <rPr>
        <sz val="10"/>
        <rFont val="Arial"/>
        <family val="2"/>
      </rPr>
      <t>(B)</t>
    </r>
  </si>
  <si>
    <r>
      <t>文學寫作</t>
    </r>
    <r>
      <rPr>
        <sz val="10"/>
        <rFont val="Arial"/>
        <family val="2"/>
      </rPr>
      <t>(C)</t>
    </r>
  </si>
  <si>
    <r>
      <t>中國文學史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</si>
  <si>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社會學習領域概論</t>
    </r>
    <r>
      <rPr>
        <sz val="10"/>
        <rFont val="Arial"/>
        <family val="2"/>
      </rPr>
      <t>(A)</t>
    </r>
  </si>
  <si>
    <r>
      <t>社會學習領域概論</t>
    </r>
    <r>
      <rPr>
        <sz val="10"/>
        <rFont val="Arial"/>
        <family val="2"/>
      </rPr>
      <t>(B)</t>
    </r>
  </si>
  <si>
    <r>
      <t>社會學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</si>
  <si>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社會學專題研究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</si>
  <si>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史學通論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</si>
  <si>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養生學</t>
    </r>
    <r>
      <rPr>
        <sz val="10"/>
        <rFont val="Arial"/>
        <family val="2"/>
      </rPr>
      <t>(A)</t>
    </r>
  </si>
  <si>
    <r>
      <t>全球化與國際關係</t>
    </r>
    <r>
      <rPr>
        <sz val="10"/>
        <rFont val="Arial"/>
        <family val="2"/>
      </rPr>
      <t>(A)</t>
    </r>
  </si>
  <si>
    <r>
      <t>全球化與國際關係</t>
    </r>
    <r>
      <rPr>
        <sz val="10"/>
        <rFont val="Arial"/>
        <family val="2"/>
      </rPr>
      <t>(B)</t>
    </r>
  </si>
  <si>
    <r>
      <t>政治學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</si>
  <si>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史學經典閱讀</t>
    </r>
    <r>
      <rPr>
        <sz val="10"/>
        <rFont val="Arial"/>
        <family val="2"/>
      </rPr>
      <t>-</t>
    </r>
    <r>
      <rPr>
        <sz val="10"/>
        <rFont val="標楷體"/>
        <family val="4"/>
      </rPr>
      <t>史記</t>
    </r>
    <r>
      <rPr>
        <sz val="10"/>
        <rFont val="Arial"/>
        <family val="2"/>
      </rPr>
      <t>(A)</t>
    </r>
  </si>
  <si>
    <r>
      <t>史學經典閱讀</t>
    </r>
    <r>
      <rPr>
        <sz val="10"/>
        <rFont val="Arial"/>
        <family val="2"/>
      </rPr>
      <t>-</t>
    </r>
    <r>
      <rPr>
        <sz val="10"/>
        <rFont val="標楷體"/>
        <family val="4"/>
      </rPr>
      <t>史記</t>
    </r>
    <r>
      <rPr>
        <sz val="10"/>
        <rFont val="Arial"/>
        <family val="2"/>
      </rPr>
      <t>(B)</t>
    </r>
  </si>
  <si>
    <r>
      <t>理財與生活</t>
    </r>
    <r>
      <rPr>
        <sz val="10"/>
        <rFont val="Arial"/>
        <family val="2"/>
      </rPr>
      <t>(A)</t>
    </r>
  </si>
  <si>
    <r>
      <t>理財與生活</t>
    </r>
    <r>
      <rPr>
        <sz val="10"/>
        <rFont val="Arial"/>
        <family val="2"/>
      </rPr>
      <t>(B)</t>
    </r>
  </si>
  <si>
    <r>
      <t>地理學通論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</si>
  <si>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國小數學課程研究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</si>
  <si>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代數學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</si>
  <si>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微積分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</si>
  <si>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應用數學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</si>
  <si>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微積分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</si>
  <si>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運動按摩</t>
    </r>
    <r>
      <rPr>
        <sz val="10"/>
        <rFont val="Arial"/>
        <family val="2"/>
      </rPr>
      <t>(A)</t>
    </r>
  </si>
  <si>
    <r>
      <t>運動按摩</t>
    </r>
    <r>
      <rPr>
        <sz val="10"/>
        <rFont val="Arial"/>
        <family val="2"/>
      </rPr>
      <t>(B)</t>
    </r>
  </si>
  <si>
    <r>
      <t>體育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</si>
  <si>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身心的對話</t>
    </r>
    <r>
      <rPr>
        <sz val="10"/>
        <rFont val="Arial"/>
        <family val="2"/>
      </rPr>
      <t>-</t>
    </r>
    <r>
      <rPr>
        <sz val="10"/>
        <rFont val="標楷體"/>
        <family val="4"/>
      </rPr>
      <t>身心統合教育</t>
    </r>
  </si>
  <si>
    <r>
      <t>健康體能</t>
    </r>
    <r>
      <rPr>
        <sz val="10"/>
        <rFont val="Arial"/>
        <family val="2"/>
      </rPr>
      <t>-</t>
    </r>
    <r>
      <rPr>
        <sz val="10"/>
        <rFont val="標楷體"/>
        <family val="4"/>
      </rPr>
      <t>身心適能</t>
    </r>
  </si>
  <si>
    <r>
      <t>健康體能</t>
    </r>
    <r>
      <rPr>
        <sz val="10"/>
        <rFont val="Arial"/>
        <family val="2"/>
      </rPr>
      <t>-</t>
    </r>
    <r>
      <rPr>
        <sz val="10"/>
        <rFont val="標楷體"/>
        <family val="4"/>
      </rPr>
      <t>瑜珈</t>
    </r>
  </si>
  <si>
    <r>
      <t>手球</t>
    </r>
    <r>
      <rPr>
        <sz val="10"/>
        <rFont val="Arial"/>
        <family val="2"/>
      </rPr>
      <t>(A)</t>
    </r>
  </si>
  <si>
    <r>
      <t>手球</t>
    </r>
    <r>
      <rPr>
        <sz val="10"/>
        <rFont val="Arial"/>
        <family val="2"/>
      </rPr>
      <t>(B)</t>
    </r>
  </si>
  <si>
    <r>
      <t>體操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)(A)</t>
    </r>
  </si>
  <si>
    <r>
      <t>體操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)(B)</t>
    </r>
  </si>
  <si>
    <r>
      <t>游泳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)(B)</t>
    </r>
  </si>
  <si>
    <r>
      <t>游泳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)(B)</t>
    </r>
  </si>
  <si>
    <r>
      <t>田徑二</t>
    </r>
    <r>
      <rPr>
        <sz val="10"/>
        <rFont val="Arial"/>
        <family val="2"/>
      </rPr>
      <t>(A)</t>
    </r>
  </si>
  <si>
    <r>
      <t>田徑二</t>
    </r>
    <r>
      <rPr>
        <sz val="10"/>
        <rFont val="Arial"/>
        <family val="2"/>
      </rPr>
      <t>(B)</t>
    </r>
  </si>
  <si>
    <r>
      <t>排球</t>
    </r>
    <r>
      <rPr>
        <sz val="10"/>
        <rFont val="Arial"/>
        <family val="2"/>
      </rPr>
      <t>(A)</t>
    </r>
  </si>
  <si>
    <r>
      <t>排球</t>
    </r>
    <r>
      <rPr>
        <sz val="10"/>
        <rFont val="Arial"/>
        <family val="2"/>
      </rPr>
      <t>(B)</t>
    </r>
  </si>
  <si>
    <r>
      <t>幼稚園教育實習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</si>
  <si>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身心障礙學生教材教法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</si>
  <si>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特殊教育教學實習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</si>
  <si>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幼稚教育概論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</si>
  <si>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幼稚園教材教法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</si>
  <si>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t>學前特教實習</t>
    </r>
    <r>
      <rPr>
        <sz val="10"/>
        <rFont val="Arial"/>
        <family val="2"/>
      </rPr>
      <t>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</si>
  <si>
    <r>
      <t>幼兒發展與保育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</si>
  <si>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幼稚園教育實習</t>
    </r>
    <r>
      <rPr>
        <sz val="10"/>
        <rFont val="Arial"/>
        <family val="2"/>
      </rPr>
      <t>(</t>
    </r>
    <r>
      <rPr>
        <sz val="10"/>
        <rFont val="標楷體"/>
        <family val="4"/>
      </rPr>
      <t>六</t>
    </r>
    <r>
      <rPr>
        <sz val="10"/>
        <rFont val="Arial"/>
        <family val="2"/>
      </rPr>
      <t>)</t>
    </r>
  </si>
  <si>
    <r>
      <t>國畫花鳥</t>
    </r>
    <r>
      <rPr>
        <sz val="10"/>
        <rFont val="Arial"/>
        <family val="2"/>
      </rPr>
      <t>(A)</t>
    </r>
  </si>
  <si>
    <r>
      <t>國畫花鳥</t>
    </r>
    <r>
      <rPr>
        <sz val="10"/>
        <rFont val="Arial"/>
        <family val="2"/>
      </rPr>
      <t>(B)</t>
    </r>
  </si>
  <si>
    <r>
      <t>基礎水彩</t>
    </r>
    <r>
      <rPr>
        <sz val="10"/>
        <rFont val="Arial"/>
        <family val="2"/>
      </rPr>
      <t>(A)</t>
    </r>
  </si>
  <si>
    <r>
      <t>基礎水彩</t>
    </r>
    <r>
      <rPr>
        <sz val="10"/>
        <rFont val="Arial"/>
        <family val="2"/>
      </rPr>
      <t>(B)</t>
    </r>
  </si>
  <si>
    <r>
      <t>基礎油畫</t>
    </r>
    <r>
      <rPr>
        <sz val="10"/>
        <rFont val="Arial"/>
        <family val="2"/>
      </rPr>
      <t>(A)</t>
    </r>
  </si>
  <si>
    <r>
      <t>基礎油畫</t>
    </r>
    <r>
      <rPr>
        <sz val="10"/>
        <rFont val="Arial"/>
        <family val="2"/>
      </rPr>
      <t>(B)</t>
    </r>
  </si>
  <si>
    <r>
      <t>3D</t>
    </r>
    <r>
      <rPr>
        <sz val="10"/>
        <rFont val="標楷體"/>
        <family val="4"/>
      </rPr>
      <t>動畫專案製作</t>
    </r>
    <r>
      <rPr>
        <sz val="10"/>
        <rFont val="Arial"/>
        <family val="2"/>
      </rPr>
      <t>(B)</t>
    </r>
  </si>
  <si>
    <r>
      <t>3D</t>
    </r>
    <r>
      <rPr>
        <sz val="10"/>
        <rFont val="標楷體"/>
        <family val="4"/>
      </rPr>
      <t>影視特效</t>
    </r>
  </si>
  <si>
    <r>
      <t>基礎插畫</t>
    </r>
    <r>
      <rPr>
        <sz val="10"/>
        <rFont val="Arial"/>
        <family val="2"/>
      </rPr>
      <t>(A)</t>
    </r>
  </si>
  <si>
    <r>
      <t>基礎插畫</t>
    </r>
    <r>
      <rPr>
        <sz val="10"/>
        <rFont val="Arial"/>
        <family val="2"/>
      </rPr>
      <t>(B)</t>
    </r>
  </si>
  <si>
    <r>
      <t>特殊教育教學實習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</si>
  <si>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t>特殊教育教學實習</t>
    </r>
    <r>
      <rPr>
        <sz val="10"/>
        <rFont val="Arial"/>
        <family val="2"/>
      </rPr>
      <t>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</si>
  <si>
    <r>
      <t>特殊教育導論</t>
    </r>
    <r>
      <rPr>
        <sz val="10"/>
        <rFont val="Arial"/>
        <family val="2"/>
      </rPr>
      <t>(B)</t>
    </r>
  </si>
  <si>
    <r>
      <t>特殊教育導論</t>
    </r>
    <r>
      <rPr>
        <sz val="10"/>
        <rFont val="Arial"/>
        <family val="2"/>
      </rPr>
      <t>(A)</t>
    </r>
  </si>
  <si>
    <r>
      <t>指揮法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</si>
  <si>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音樂</t>
    </r>
    <r>
      <rPr>
        <sz val="10"/>
        <rFont val="Arial"/>
        <family val="2"/>
      </rPr>
      <t>(B)</t>
    </r>
  </si>
  <si>
    <r>
      <t>歌曲伴奏</t>
    </r>
    <r>
      <rPr>
        <sz val="10"/>
        <rFont val="Arial"/>
        <family val="2"/>
      </rPr>
      <t>(A)</t>
    </r>
  </si>
  <si>
    <r>
      <t>歌唱技巧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</si>
  <si>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音樂欣賞：器樂</t>
    </r>
    <r>
      <rPr>
        <sz val="10"/>
        <rFont val="Arial"/>
        <family val="2"/>
      </rPr>
      <t>(A)</t>
    </r>
  </si>
  <si>
    <r>
      <t>音樂欣賞：器樂</t>
    </r>
    <r>
      <rPr>
        <sz val="10"/>
        <rFont val="Arial"/>
        <family val="2"/>
      </rPr>
      <t>(B)</t>
    </r>
  </si>
  <si>
    <r>
      <t>鍵盤樂</t>
    </r>
    <r>
      <rPr>
        <sz val="10"/>
        <rFont val="Arial"/>
        <family val="2"/>
      </rPr>
      <t>(A)</t>
    </r>
  </si>
  <si>
    <r>
      <t>自然科學概論</t>
    </r>
    <r>
      <rPr>
        <sz val="10"/>
        <rFont val="Arial"/>
        <family val="2"/>
      </rPr>
      <t>(A)</t>
    </r>
  </si>
  <si>
    <r>
      <t>我們的地球</t>
    </r>
    <r>
      <rPr>
        <sz val="10"/>
        <rFont val="Arial"/>
        <family val="2"/>
      </rPr>
      <t>(A)</t>
    </r>
  </si>
  <si>
    <r>
      <t>自然科學概論</t>
    </r>
    <r>
      <rPr>
        <sz val="10"/>
        <rFont val="Arial"/>
        <family val="2"/>
      </rPr>
      <t>(C)</t>
    </r>
  </si>
  <si>
    <r>
      <t>電磁學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</si>
  <si>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理論力學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</si>
  <si>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量子物理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</si>
  <si>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應用數學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</si>
  <si>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物理化學及實驗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</si>
  <si>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無機化學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</si>
  <si>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普通生物學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)(A)</t>
    </r>
  </si>
  <si>
    <r>
      <t>普通生物學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)(B)</t>
    </r>
  </si>
  <si>
    <r>
      <t>分析化學及實驗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</si>
  <si>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普通化學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)(A)</t>
    </r>
  </si>
  <si>
    <r>
      <t>普通化學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)(B)</t>
    </r>
  </si>
  <si>
    <r>
      <t>普通物理學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)(A)</t>
    </r>
  </si>
  <si>
    <r>
      <t>普通物理學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)(B)</t>
    </r>
  </si>
  <si>
    <r>
      <t>實驗物理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</si>
  <si>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生物化學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</si>
  <si>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有機化學及實驗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</si>
  <si>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自然科學概論</t>
    </r>
    <r>
      <rPr>
        <sz val="10"/>
        <rFont val="Arial"/>
        <family val="2"/>
      </rPr>
      <t>(B)</t>
    </r>
  </si>
  <si>
    <r>
      <t>自然科學概論</t>
    </r>
    <r>
      <rPr>
        <sz val="10"/>
        <rFont val="Arial"/>
        <family val="2"/>
      </rPr>
      <t>(D)</t>
    </r>
  </si>
  <si>
    <r>
      <t>VHDL</t>
    </r>
    <r>
      <rPr>
        <sz val="10"/>
        <rFont val="標楷體"/>
        <family val="4"/>
      </rPr>
      <t>邏輯設計</t>
    </r>
  </si>
  <si>
    <r>
      <t>電子學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</si>
  <si>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電子學實驗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)(A)</t>
    </r>
  </si>
  <si>
    <r>
      <t>電子學實驗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)(B)</t>
    </r>
  </si>
  <si>
    <r>
      <t>資訊科技與生活</t>
    </r>
    <r>
      <rPr>
        <sz val="10"/>
        <rFont val="Arial"/>
        <family val="2"/>
      </rPr>
      <t>(B)</t>
    </r>
  </si>
  <si>
    <r>
      <t>資訊教育</t>
    </r>
    <r>
      <rPr>
        <sz val="10"/>
        <rFont val="Arial"/>
        <family val="2"/>
      </rPr>
      <t>(A)</t>
    </r>
  </si>
  <si>
    <r>
      <t>資訊科技與生活</t>
    </r>
    <r>
      <rPr>
        <sz val="10"/>
        <rFont val="Arial"/>
        <family val="2"/>
      </rPr>
      <t>(A)</t>
    </r>
  </si>
  <si>
    <r>
      <t>資訊科學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</si>
  <si>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資訊教育</t>
    </r>
    <r>
      <rPr>
        <sz val="10"/>
        <rFont val="Arial"/>
        <family val="2"/>
      </rPr>
      <t>(B)</t>
    </r>
  </si>
  <si>
    <r>
      <t>程式設計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</si>
  <si>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t>資訊管理專題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</si>
  <si>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t>統計學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</si>
  <si>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大一英文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</si>
  <si>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大一英文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)(A)</t>
    </r>
  </si>
  <si>
    <r>
      <t>文法與修辭</t>
    </r>
    <r>
      <rPr>
        <sz val="10"/>
        <rFont val="Arial"/>
        <family val="2"/>
      </rPr>
      <t>(A)</t>
    </r>
  </si>
  <si>
    <r>
      <t>英文作文</t>
    </r>
    <r>
      <rPr>
        <sz val="10"/>
        <rFont val="Arial"/>
        <family val="2"/>
      </rPr>
      <t>(</t>
    </r>
    <r>
      <rPr>
        <sz val="10"/>
        <rFont val="標楷體"/>
        <family val="4"/>
      </rPr>
      <t>四</t>
    </r>
    <r>
      <rPr>
        <sz val="10"/>
        <rFont val="Arial"/>
        <family val="2"/>
      </rPr>
      <t>)(A)</t>
    </r>
  </si>
  <si>
    <r>
      <t>英文作文</t>
    </r>
    <r>
      <rPr>
        <sz val="10"/>
        <rFont val="Arial"/>
        <family val="2"/>
      </rPr>
      <t>(</t>
    </r>
    <r>
      <rPr>
        <sz val="10"/>
        <rFont val="標楷體"/>
        <family val="4"/>
      </rPr>
      <t>四</t>
    </r>
    <r>
      <rPr>
        <sz val="10"/>
        <rFont val="Arial"/>
        <family val="2"/>
      </rPr>
      <t>)(B)</t>
    </r>
  </si>
  <si>
    <r>
      <t>大一英文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)(B)</t>
    </r>
  </si>
  <si>
    <r>
      <t>英國文學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</si>
  <si>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語言學概論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</si>
  <si>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文學作品導讀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</si>
  <si>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西洋文學概論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</si>
  <si>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英美兒童讀物選讀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</si>
  <si>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文法與修辭</t>
    </r>
    <r>
      <rPr>
        <sz val="10"/>
        <rFont val="Arial"/>
        <family val="2"/>
      </rPr>
      <t>(B)</t>
    </r>
  </si>
  <si>
    <r>
      <t>英文作文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)(A)</t>
    </r>
  </si>
  <si>
    <r>
      <t>英文作文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)(B)</t>
    </r>
  </si>
  <si>
    <r>
      <t>英語教材教法</t>
    </r>
    <r>
      <rPr>
        <sz val="10"/>
        <rFont val="Arial"/>
        <family val="2"/>
      </rPr>
      <t>(</t>
    </r>
    <r>
      <rPr>
        <sz val="10"/>
        <rFont val="標楷體"/>
        <family val="4"/>
      </rPr>
      <t>上</t>
    </r>
    <r>
      <rPr>
        <sz val="10"/>
        <rFont val="Arial"/>
        <family val="2"/>
      </rPr>
      <t>)</t>
    </r>
  </si>
  <si>
    <r>
      <t>西洋文學導論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)(A)</t>
    </r>
  </si>
  <si>
    <r>
      <t>西洋文學導論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)(B)</t>
    </r>
  </si>
  <si>
    <r>
      <t>英美兒童讀物選讀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</si>
  <si>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英語聽講練習</t>
    </r>
    <r>
      <rPr>
        <sz val="10"/>
        <rFont val="Arial"/>
        <family val="2"/>
      </rPr>
      <t>(</t>
    </r>
    <r>
      <rPr>
        <sz val="10"/>
        <rFont val="標楷體"/>
        <family val="4"/>
      </rPr>
      <t>四</t>
    </r>
    <r>
      <rPr>
        <sz val="10"/>
        <rFont val="Arial"/>
        <family val="2"/>
      </rPr>
      <t>)(A)</t>
    </r>
  </si>
  <si>
    <r>
      <t>英語聽講練習</t>
    </r>
    <r>
      <rPr>
        <sz val="10"/>
        <rFont val="Arial"/>
        <family val="2"/>
      </rPr>
      <t>(</t>
    </r>
    <r>
      <rPr>
        <sz val="10"/>
        <rFont val="標楷體"/>
        <family val="4"/>
      </rPr>
      <t>四</t>
    </r>
    <r>
      <rPr>
        <sz val="10"/>
        <rFont val="Arial"/>
        <family val="2"/>
      </rPr>
      <t>)(B)</t>
    </r>
  </si>
  <si>
    <r>
      <t>基礎英文聽講練習</t>
    </r>
    <r>
      <rPr>
        <sz val="10"/>
        <rFont val="Arial"/>
        <family val="2"/>
      </rPr>
      <t>(A)</t>
    </r>
  </si>
  <si>
    <r>
      <t>專題討論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</si>
  <si>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專題討論</t>
    </r>
    <r>
      <rPr>
        <sz val="10"/>
        <rFont val="Arial"/>
        <family val="2"/>
      </rPr>
      <t>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</si>
  <si>
    <r>
      <t>天然物化學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</si>
  <si>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文學理論與批評</t>
    </r>
    <r>
      <rPr>
        <sz val="10"/>
        <rFont val="Arial"/>
        <family val="2"/>
      </rPr>
      <t>(</t>
    </r>
    <r>
      <rPr>
        <sz val="10"/>
        <rFont val="標楷體"/>
        <family val="4"/>
      </rPr>
      <t>上</t>
    </r>
    <r>
      <rPr>
        <sz val="10"/>
        <rFont val="Arial"/>
        <family val="2"/>
      </rPr>
      <t>)</t>
    </r>
  </si>
  <si>
    <r>
      <t>日文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)(A)</t>
    </r>
  </si>
  <si>
    <r>
      <t>兒童文學</t>
    </r>
    <r>
      <rPr>
        <sz val="10"/>
        <rFont val="Arial"/>
        <family val="2"/>
      </rPr>
      <t>(A)</t>
    </r>
  </si>
  <si>
    <r>
      <t>兒童文學</t>
    </r>
    <r>
      <rPr>
        <sz val="10"/>
        <rFont val="Arial"/>
        <family val="2"/>
      </rPr>
      <t>(B)</t>
    </r>
  </si>
  <si>
    <r>
      <t>兒童文學</t>
    </r>
    <r>
      <rPr>
        <sz val="10"/>
        <rFont val="Arial"/>
        <family val="2"/>
      </rPr>
      <t>(C)</t>
    </r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</si>
  <si>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(4*1)</t>
    </r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</si>
  <si>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(2*1)</t>
    </r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</si>
  <si>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(1*1)</t>
    </r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</si>
  <si>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(1*0.5)</t>
    </r>
  </si>
  <si>
    <t>備註</t>
  </si>
  <si>
    <r>
      <t>音樂</t>
    </r>
    <r>
      <rPr>
        <sz val="10"/>
        <rFont val="Arial"/>
        <family val="2"/>
      </rPr>
      <t>(E)</t>
    </r>
  </si>
  <si>
    <r>
      <t>音樂</t>
    </r>
    <r>
      <rPr>
        <sz val="10"/>
        <rFont val="Arial"/>
        <family val="2"/>
      </rPr>
      <t>(C)</t>
    </r>
  </si>
  <si>
    <r>
      <t>單簧管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(3*1)</t>
    </r>
  </si>
  <si>
    <r>
      <t>單簧管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(1*1)</t>
    </r>
  </si>
  <si>
    <r>
      <t>打擊樂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(1*1)</t>
    </r>
  </si>
  <si>
    <r>
      <t>打擊樂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(2*1)</t>
    </r>
  </si>
  <si>
    <r>
      <t>打擊樂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(1*0.5)</t>
    </r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</si>
  <si>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(3*0.5)</t>
    </r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</si>
  <si>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(2*0.5)</t>
    </r>
  </si>
  <si>
    <r>
      <t>長笛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(2*1)</t>
    </r>
  </si>
  <si>
    <r>
      <t>長笛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(1*1)</t>
    </r>
  </si>
  <si>
    <r>
      <t>長笛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(3*0.5)</t>
    </r>
  </si>
  <si>
    <r>
      <t>雙簧管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(3*1)</t>
    </r>
  </si>
  <si>
    <r>
      <t>雙簧管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(1*1)</t>
    </r>
  </si>
  <si>
    <r>
      <t>雙簧管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(1*0.5)</t>
    </r>
  </si>
  <si>
    <r>
      <t>單簧管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(2*1)</t>
    </r>
  </si>
  <si>
    <r>
      <t>大提琴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(1*1)</t>
    </r>
  </si>
  <si>
    <r>
      <t>大提琴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(3*1)</t>
    </r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</si>
  <si>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(8*0.5)</t>
    </r>
  </si>
  <si>
    <t>音教三,四</t>
  </si>
  <si>
    <r>
      <t>音樂欣賞：器樂</t>
    </r>
    <r>
      <rPr>
        <sz val="10"/>
        <rFont val="Arial"/>
        <family val="2"/>
      </rPr>
      <t>(C)</t>
    </r>
  </si>
  <si>
    <r>
      <t>音樂史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</si>
  <si>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t>音樂史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</si>
  <si>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音樂史</t>
    </r>
    <r>
      <rPr>
        <sz val="10"/>
        <rFont val="Arial"/>
        <family val="2"/>
      </rPr>
      <t>(</t>
    </r>
    <r>
      <rPr>
        <sz val="10"/>
        <rFont val="標楷體"/>
        <family val="4"/>
      </rPr>
      <t>含傳統音樂</t>
    </r>
    <r>
      <rPr>
        <sz val="10"/>
        <rFont val="Arial"/>
        <family val="2"/>
      </rPr>
      <t>)</t>
    </r>
  </si>
  <si>
    <r>
      <t>和聲學</t>
    </r>
    <r>
      <rPr>
        <sz val="10"/>
        <rFont val="Arial"/>
        <family val="2"/>
      </rPr>
      <t>(</t>
    </r>
    <r>
      <rPr>
        <sz val="10"/>
        <rFont val="標楷體"/>
        <family val="4"/>
      </rPr>
      <t>上</t>
    </r>
    <r>
      <rPr>
        <sz val="10"/>
        <rFont val="Arial"/>
        <family val="2"/>
      </rPr>
      <t>)</t>
    </r>
  </si>
  <si>
    <r>
      <t>音樂基礎訓練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</si>
  <si>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樂曲分析</t>
    </r>
    <r>
      <rPr>
        <sz val="10"/>
        <rFont val="Arial"/>
        <family val="2"/>
      </rPr>
      <t>(</t>
    </r>
    <r>
      <rPr>
        <sz val="10"/>
        <rFont val="標楷體"/>
        <family val="4"/>
      </rPr>
      <t>含曲式學</t>
    </r>
    <r>
      <rPr>
        <sz val="10"/>
        <rFont val="Arial"/>
        <family val="2"/>
      </rPr>
      <t>)(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</si>
  <si>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電腦音樂</t>
    </r>
    <r>
      <rPr>
        <sz val="10"/>
        <rFont val="Arial"/>
        <family val="2"/>
      </rPr>
      <t>(A)</t>
    </r>
  </si>
  <si>
    <r>
      <t>電腦音樂</t>
    </r>
    <r>
      <rPr>
        <sz val="10"/>
        <rFont val="Arial"/>
        <family val="2"/>
      </rPr>
      <t>(B)</t>
    </r>
  </si>
  <si>
    <r>
      <t>音樂基礎訓練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</si>
  <si>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r>
      <t>音樂欣賞：器樂</t>
    </r>
    <r>
      <rPr>
        <sz val="10"/>
        <rFont val="Arial"/>
        <family val="2"/>
      </rPr>
      <t>(D)</t>
    </r>
  </si>
  <si>
    <r>
      <t>對位法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</si>
  <si>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樂器學與配器法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</si>
  <si>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小提琴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(1*1)</t>
    </r>
  </si>
  <si>
    <r>
      <t>小提琴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(2*1)</t>
    </r>
  </si>
  <si>
    <r>
      <t>小提琴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(5*1)</t>
    </r>
  </si>
  <si>
    <r>
      <t>中提琴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(3*1)</t>
    </r>
  </si>
  <si>
    <r>
      <t>中提琴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(1*1)</t>
    </r>
  </si>
  <si>
    <r>
      <t>中提琴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(1*0.5)</t>
    </r>
  </si>
  <si>
    <t>音教二,三,四</t>
  </si>
  <si>
    <r>
      <t>聲樂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(1*1)</t>
    </r>
  </si>
  <si>
    <r>
      <t>聲樂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(1*0.5)</t>
    </r>
  </si>
  <si>
    <r>
      <t>低音提琴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(1*1)</t>
    </r>
  </si>
  <si>
    <r>
      <t>低音提琴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(2*1)</t>
    </r>
  </si>
  <si>
    <r>
      <t>長號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(1*1)</t>
    </r>
  </si>
  <si>
    <t>長號(主修) (1*1)</t>
  </si>
  <si>
    <r>
      <t>低音號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(2*1)</t>
    </r>
  </si>
  <si>
    <r>
      <t>理論作曲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(1*1)</t>
    </r>
  </si>
  <si>
    <t>音教一,二,三,四</t>
  </si>
  <si>
    <r>
      <t>小號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(1*1)</t>
    </r>
  </si>
  <si>
    <t>小號(主修) (1*1)</t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</si>
  <si>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(1*1)</t>
    </r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</si>
  <si>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(7*0.5)</t>
    </r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</si>
  <si>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(3*0.5)</t>
    </r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</si>
  <si>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(10*0.5)</t>
    </r>
  </si>
  <si>
    <r>
      <t>法國號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(2*1)</t>
    </r>
  </si>
  <si>
    <r>
      <t>小提琴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(4*0.5)</t>
    </r>
  </si>
  <si>
    <r>
      <t>小提琴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(1*0.5)</t>
    </r>
  </si>
  <si>
    <r>
      <t>大提琴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(2*1)</t>
    </r>
  </si>
  <si>
    <r>
      <t>大提琴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(1*1)</t>
    </r>
  </si>
  <si>
    <t>合開課程教師</t>
  </si>
  <si>
    <r>
      <t>獨立研究</t>
    </r>
    <r>
      <rPr>
        <sz val="10"/>
        <rFont val="Arial"/>
        <family val="2"/>
      </rPr>
      <t xml:space="preserve"> (1*0.5)</t>
    </r>
  </si>
  <si>
    <r>
      <t>獨立研究</t>
    </r>
    <r>
      <rPr>
        <sz val="10"/>
        <rFont val="Arial"/>
        <family val="2"/>
      </rPr>
      <t xml:space="preserve"> (1</t>
    </r>
    <r>
      <rPr>
        <sz val="10"/>
        <rFont val="標楷體"/>
        <family val="4"/>
      </rPr>
      <t>人</t>
    </r>
    <r>
      <rPr>
        <sz val="10"/>
        <rFont val="Arial"/>
        <family val="2"/>
      </rPr>
      <t>*0.5)</t>
    </r>
  </si>
  <si>
    <r>
      <t>獨立研究</t>
    </r>
    <r>
      <rPr>
        <sz val="10"/>
        <rFont val="Arial"/>
        <family val="2"/>
      </rPr>
      <t>(6</t>
    </r>
    <r>
      <rPr>
        <sz val="10"/>
        <rFont val="標楷體"/>
        <family val="4"/>
      </rPr>
      <t>人</t>
    </r>
    <r>
      <rPr>
        <sz val="10"/>
        <rFont val="Arial"/>
        <family val="2"/>
      </rPr>
      <t>*0.5)</t>
    </r>
  </si>
  <si>
    <r>
      <t>獨立研究</t>
    </r>
    <r>
      <rPr>
        <sz val="10"/>
        <rFont val="Arial"/>
        <family val="2"/>
      </rPr>
      <t xml:space="preserve"> (6</t>
    </r>
    <r>
      <rPr>
        <sz val="10"/>
        <rFont val="標楷體"/>
        <family val="4"/>
      </rPr>
      <t>人</t>
    </r>
    <r>
      <rPr>
        <sz val="10"/>
        <rFont val="Arial"/>
        <family val="2"/>
      </rPr>
      <t>*0.5)</t>
    </r>
  </si>
  <si>
    <r>
      <t>獨立研究</t>
    </r>
    <r>
      <rPr>
        <sz val="10"/>
        <rFont val="Arial"/>
        <family val="2"/>
      </rPr>
      <t>(2</t>
    </r>
    <r>
      <rPr>
        <sz val="10"/>
        <rFont val="標楷體"/>
        <family val="4"/>
      </rPr>
      <t>人</t>
    </r>
    <r>
      <rPr>
        <sz val="10"/>
        <rFont val="Arial"/>
        <family val="2"/>
      </rPr>
      <t>*0.5)</t>
    </r>
  </si>
  <si>
    <r>
      <t>獨立研究</t>
    </r>
    <r>
      <rPr>
        <sz val="10"/>
        <rFont val="Arial"/>
        <family val="2"/>
      </rPr>
      <t>(1</t>
    </r>
    <r>
      <rPr>
        <sz val="10"/>
        <rFont val="標楷體"/>
        <family val="4"/>
      </rPr>
      <t>人</t>
    </r>
    <r>
      <rPr>
        <sz val="10"/>
        <rFont val="Arial"/>
        <family val="2"/>
      </rPr>
      <t>*0.5)</t>
    </r>
  </si>
  <si>
    <r>
      <t>獨立研究</t>
    </r>
    <r>
      <rPr>
        <sz val="10"/>
        <rFont val="Arial"/>
        <family val="2"/>
      </rPr>
      <t>(1*0.5)</t>
    </r>
  </si>
  <si>
    <r>
      <t>論文寫作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 (2*0.5)</t>
    </r>
  </si>
  <si>
    <r>
      <t>獨立研究</t>
    </r>
    <r>
      <rPr>
        <sz val="10"/>
        <rFont val="Arial"/>
        <family val="2"/>
      </rPr>
      <t xml:space="preserve"> (2*0.5)</t>
    </r>
  </si>
  <si>
    <r>
      <t>獨立研究</t>
    </r>
    <r>
      <rPr>
        <sz val="10"/>
        <rFont val="Arial"/>
        <family val="2"/>
      </rPr>
      <t xml:space="preserve"> (4*0.5)</t>
    </r>
  </si>
  <si>
    <r>
      <t>畢業製作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 (10*0.25)</t>
    </r>
  </si>
  <si>
    <r>
      <t>畢業製作</t>
    </r>
    <r>
      <rPr>
        <sz val="10"/>
        <rFont val="Arial"/>
        <family val="2"/>
      </rPr>
      <t xml:space="preserve"> (1*0.25)</t>
    </r>
  </si>
  <si>
    <r>
      <t>畢業製作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 (3*0.25)</t>
    </r>
  </si>
  <si>
    <r>
      <t>畢業製作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 (12*0.25)</t>
    </r>
  </si>
  <si>
    <r>
      <t>畢業製作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 (10*.025)</t>
    </r>
  </si>
  <si>
    <r>
      <t>3D</t>
    </r>
    <r>
      <rPr>
        <sz val="10"/>
        <rFont val="標楷體"/>
        <family val="4"/>
      </rPr>
      <t>動畫專案製作</t>
    </r>
    <r>
      <rPr>
        <sz val="10"/>
        <rFont val="Arial"/>
        <family val="2"/>
      </rPr>
      <t>(A)</t>
    </r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</si>
  <si>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 (1*0.5)</t>
    </r>
  </si>
  <si>
    <r>
      <t>變態心理學</t>
    </r>
    <r>
      <rPr>
        <sz val="10"/>
        <rFont val="Arial"/>
        <family val="2"/>
      </rPr>
      <t>(2*1.5)</t>
    </r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</si>
  <si>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上</t>
    </r>
    <r>
      <rPr>
        <sz val="10"/>
        <rFont val="Arial"/>
        <family val="2"/>
      </rPr>
      <t>) (3*0.5)</t>
    </r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</si>
  <si>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上</t>
    </r>
    <r>
      <rPr>
        <sz val="10"/>
        <rFont val="Arial"/>
        <family val="2"/>
      </rPr>
      <t>) (2*0.5)</t>
    </r>
  </si>
  <si>
    <r>
      <t>論文寫作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 (1*0.5)</t>
    </r>
  </si>
  <si>
    <r>
      <t>論文寫作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 (2*0.5)</t>
    </r>
  </si>
  <si>
    <r>
      <t>獨立研究</t>
    </r>
    <r>
      <rPr>
        <sz val="10"/>
        <rFont val="Arial"/>
        <family val="2"/>
      </rPr>
      <t xml:space="preserve"> (3*0.5)</t>
    </r>
  </si>
  <si>
    <r>
      <t>論文寫作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 (3*0.5)</t>
    </r>
  </si>
  <si>
    <r>
      <t>論文寫作</t>
    </r>
    <r>
      <rPr>
        <sz val="10"/>
        <rFont val="Arial"/>
        <family val="2"/>
      </rPr>
      <t xml:space="preserve"> (1*0.5)</t>
    </r>
  </si>
  <si>
    <r>
      <t>獨立研究（上）</t>
    </r>
    <r>
      <rPr>
        <sz val="10"/>
        <rFont val="Arial"/>
        <family val="2"/>
      </rPr>
      <t>(3*0.5)</t>
    </r>
  </si>
  <si>
    <r>
      <t>獨立研究（下）</t>
    </r>
    <r>
      <rPr>
        <sz val="10"/>
        <rFont val="Arial"/>
        <family val="2"/>
      </rPr>
      <t>(1*0.5)</t>
    </r>
  </si>
  <si>
    <r>
      <t>獨立研究（上）</t>
    </r>
    <r>
      <rPr>
        <sz val="10"/>
        <rFont val="Arial"/>
        <family val="2"/>
      </rPr>
      <t>(2*0.5)</t>
    </r>
  </si>
  <si>
    <r>
      <t>論文寫作</t>
    </r>
    <r>
      <rPr>
        <sz val="10"/>
        <rFont val="Arial"/>
        <family val="2"/>
      </rPr>
      <t xml:space="preserve"> (3*0.5)</t>
    </r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</si>
  <si>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 (2*0.5)</t>
    </r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</si>
  <si>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四</t>
    </r>
    <r>
      <rPr>
        <sz val="10"/>
        <rFont val="Arial"/>
        <family val="2"/>
      </rPr>
      <t>) (1*0.5)</t>
    </r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</si>
  <si>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 (3*0.5)</t>
    </r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</si>
  <si>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四</t>
    </r>
    <r>
      <rPr>
        <sz val="10"/>
        <rFont val="Arial"/>
        <family val="2"/>
      </rPr>
      <t>) (3*0.5)</t>
    </r>
  </si>
  <si>
    <r>
      <t>論文寫作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 (1*0.5)</t>
    </r>
  </si>
  <si>
    <t>合聘教師</t>
  </si>
  <si>
    <t>合聘教師</t>
  </si>
  <si>
    <t>合計應支超鐘點時數(C=A+B)</t>
  </si>
  <si>
    <r>
      <t>兼任講師</t>
    </r>
    <r>
      <rPr>
        <sz val="10"/>
        <rFont val="Arial"/>
        <family val="2"/>
      </rPr>
      <t xml:space="preserve">                </t>
    </r>
  </si>
  <si>
    <r>
      <t>兼任技術副教授</t>
    </r>
    <r>
      <rPr>
        <sz val="10"/>
        <rFont val="Arial"/>
        <family val="2"/>
      </rPr>
      <t xml:space="preserve">          </t>
    </r>
  </si>
  <si>
    <r>
      <t>兼任技術講師</t>
    </r>
    <r>
      <rPr>
        <sz val="10"/>
        <rFont val="Arial"/>
        <family val="2"/>
      </rPr>
      <t xml:space="preserve">            </t>
    </r>
  </si>
  <si>
    <r>
      <t>兼任教授</t>
    </r>
    <r>
      <rPr>
        <sz val="10"/>
        <rFont val="Arial"/>
        <family val="2"/>
      </rPr>
      <t xml:space="preserve">                </t>
    </r>
  </si>
  <si>
    <r>
      <t>兼任副教授</t>
    </r>
    <r>
      <rPr>
        <sz val="10"/>
        <rFont val="Arial"/>
        <family val="2"/>
      </rPr>
      <t xml:space="preserve">              </t>
    </r>
  </si>
  <si>
    <r>
      <t>兼任助理教授</t>
    </r>
    <r>
      <rPr>
        <sz val="10"/>
        <rFont val="Arial"/>
        <family val="2"/>
      </rPr>
      <t xml:space="preserve">            </t>
    </r>
  </si>
  <si>
    <t>兒文所</t>
  </si>
  <si>
    <t>通識中心</t>
  </si>
  <si>
    <t>黃惠信</t>
  </si>
  <si>
    <t>進修部</t>
  </si>
  <si>
    <t>選</t>
  </si>
  <si>
    <t>台灣原住民與西洋藝術的對話</t>
  </si>
  <si>
    <r>
      <t>論文研討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 xml:space="preserve">) </t>
    </r>
  </si>
  <si>
    <r>
      <t>初二</t>
    </r>
    <r>
      <rPr>
        <sz val="10"/>
        <rFont val="Arial"/>
        <family val="2"/>
      </rPr>
      <t>/</t>
    </r>
    <r>
      <rPr>
        <sz val="10"/>
        <rFont val="標楷體"/>
        <family val="4"/>
      </rPr>
      <t>三</t>
    </r>
    <r>
      <rPr>
        <sz val="10"/>
        <rFont val="Arial"/>
        <family val="2"/>
      </rPr>
      <t>/</t>
    </r>
    <r>
      <rPr>
        <sz val="10"/>
        <rFont val="標楷體"/>
        <family val="4"/>
      </rPr>
      <t>四行政</t>
    </r>
  </si>
  <si>
    <r>
      <t>教碩一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教研二</t>
    </r>
    <r>
      <rPr>
        <sz val="10"/>
        <rFont val="Arial"/>
        <family val="2"/>
      </rPr>
      <t xml:space="preserve"> 
</t>
    </r>
    <r>
      <rPr>
        <sz val="10"/>
        <rFont val="標楷體"/>
        <family val="4"/>
      </rPr>
      <t>教博二</t>
    </r>
  </si>
  <si>
    <r>
      <t>大三</t>
    </r>
    <r>
      <rPr>
        <sz val="10"/>
        <rFont val="Arial"/>
        <family val="2"/>
      </rPr>
      <t>/</t>
    </r>
    <r>
      <rPr>
        <sz val="10"/>
        <rFont val="標楷體"/>
        <family val="4"/>
      </rPr>
      <t>四共選</t>
    </r>
  </si>
  <si>
    <r>
      <t>初二</t>
    </r>
    <r>
      <rPr>
        <sz val="10"/>
        <rFont val="Arial"/>
        <family val="2"/>
      </rPr>
      <t>/</t>
    </r>
    <r>
      <rPr>
        <sz val="10"/>
        <rFont val="標楷體"/>
        <family val="4"/>
      </rPr>
      <t>四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行政</t>
    </r>
  </si>
  <si>
    <r>
      <t>初三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初四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課程</t>
    </r>
  </si>
  <si>
    <r>
      <t>語二甲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</si>
  <si>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社四甲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</si>
  <si>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社三甲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</si>
  <si>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社二甲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</si>
  <si>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資教三</t>
    </r>
    <r>
      <rPr>
        <sz val="10"/>
        <rFont val="Arial"/>
        <family val="2"/>
      </rPr>
      <t>,</t>
    </r>
    <r>
      <rPr>
        <sz val="10"/>
        <rFont val="標楷體"/>
        <family val="4"/>
      </rPr>
      <t>語三甲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</si>
  <si>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資工二</t>
    </r>
    <r>
      <rPr>
        <sz val="10"/>
        <rFont val="Arial"/>
        <family val="2"/>
      </rPr>
      <t>,</t>
    </r>
    <r>
      <rPr>
        <sz val="10"/>
        <rFont val="標楷體"/>
        <family val="4"/>
      </rPr>
      <t>自教二</t>
    </r>
  </si>
  <si>
    <r>
      <t>資管二</t>
    </r>
    <r>
      <rPr>
        <sz val="10"/>
        <rFont val="Arial"/>
        <family val="2"/>
      </rPr>
      <t>,</t>
    </r>
    <r>
      <rPr>
        <sz val="10"/>
        <rFont val="標楷體"/>
        <family val="4"/>
      </rPr>
      <t>三</t>
    </r>
  </si>
  <si>
    <r>
      <t>體三甲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</si>
  <si>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體二甲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</si>
  <si>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體四甲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</si>
  <si>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體一甲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</si>
  <si>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3D</t>
    </r>
    <r>
      <rPr>
        <sz val="10"/>
        <rFont val="標楷體"/>
        <family val="4"/>
      </rPr>
      <t>動畫學程</t>
    </r>
  </si>
  <si>
    <r>
      <t>幼碩一</t>
    </r>
    <r>
      <rPr>
        <sz val="10"/>
        <rFont val="Arial"/>
        <family val="2"/>
      </rPr>
      <t>,</t>
    </r>
    <r>
      <rPr>
        <sz val="10"/>
        <rFont val="標楷體"/>
        <family val="4"/>
      </rPr>
      <t>二</t>
    </r>
  </si>
  <si>
    <r>
      <t>美勞三</t>
    </r>
    <r>
      <rPr>
        <sz val="10"/>
        <rFont val="Arial"/>
        <family val="2"/>
      </rPr>
      <t>,</t>
    </r>
    <r>
      <rPr>
        <sz val="10"/>
        <rFont val="標楷體"/>
        <family val="4"/>
      </rPr>
      <t>四</t>
    </r>
  </si>
  <si>
    <r>
      <t>自教二</t>
    </r>
    <r>
      <rPr>
        <sz val="10"/>
        <rFont val="Arial"/>
        <family val="2"/>
      </rPr>
      <t>,</t>
    </r>
    <r>
      <rPr>
        <sz val="10"/>
        <rFont val="標楷體"/>
        <family val="4"/>
      </rPr>
      <t>三</t>
    </r>
    <r>
      <rPr>
        <sz val="10"/>
        <rFont val="Arial"/>
        <family val="2"/>
      </rPr>
      <t>,</t>
    </r>
    <r>
      <rPr>
        <sz val="10"/>
        <rFont val="標楷體"/>
        <family val="4"/>
      </rPr>
      <t>四</t>
    </r>
  </si>
  <si>
    <r>
      <t>自教三</t>
    </r>
    <r>
      <rPr>
        <sz val="10"/>
        <rFont val="Arial"/>
        <family val="2"/>
      </rPr>
      <t>,</t>
    </r>
    <r>
      <rPr>
        <sz val="10"/>
        <rFont val="標楷體"/>
        <family val="4"/>
      </rPr>
      <t>四</t>
    </r>
  </si>
  <si>
    <r>
      <t>生科碩一</t>
    </r>
    <r>
      <rPr>
        <sz val="10"/>
        <rFont val="Arial"/>
        <family val="2"/>
      </rPr>
      <t>,</t>
    </r>
    <r>
      <rPr>
        <sz val="10"/>
        <rFont val="標楷體"/>
        <family val="4"/>
      </rPr>
      <t>二</t>
    </r>
  </si>
  <si>
    <r>
      <t>區域碩一</t>
    </r>
    <r>
      <rPr>
        <sz val="10"/>
        <rFont val="Arial"/>
        <family val="2"/>
      </rPr>
      <t>,</t>
    </r>
    <r>
      <rPr>
        <sz val="10"/>
        <rFont val="標楷體"/>
        <family val="4"/>
      </rPr>
      <t>二</t>
    </r>
  </si>
  <si>
    <r>
      <t>南研一</t>
    </r>
    <r>
      <rPr>
        <sz val="10"/>
        <rFont val="Arial"/>
        <family val="2"/>
      </rPr>
      <t>,</t>
    </r>
    <r>
      <rPr>
        <sz val="10"/>
        <rFont val="標楷體"/>
        <family val="4"/>
      </rPr>
      <t>二</t>
    </r>
  </si>
  <si>
    <r>
      <t>兒博二</t>
    </r>
    <r>
      <rPr>
        <sz val="10"/>
        <rFont val="Arial"/>
        <family val="2"/>
      </rPr>
      <t>,</t>
    </r>
    <r>
      <rPr>
        <sz val="10"/>
        <rFont val="標楷體"/>
        <family val="4"/>
      </rPr>
      <t>進修部</t>
    </r>
  </si>
  <si>
    <r>
      <t>兒博一</t>
    </r>
    <r>
      <rPr>
        <sz val="10"/>
        <rFont val="Arial"/>
        <family val="2"/>
      </rPr>
      <t>,</t>
    </r>
    <r>
      <rPr>
        <sz val="10"/>
        <rFont val="標楷體"/>
        <family val="4"/>
      </rPr>
      <t>二</t>
    </r>
  </si>
  <si>
    <r>
      <t>兒碩一</t>
    </r>
    <r>
      <rPr>
        <sz val="10"/>
        <rFont val="Arial"/>
        <family val="2"/>
      </rPr>
      <t>,</t>
    </r>
    <r>
      <rPr>
        <sz val="10"/>
        <rFont val="標楷體"/>
        <family val="4"/>
      </rPr>
      <t>二</t>
    </r>
  </si>
  <si>
    <r>
      <t>寫字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</t>
    </r>
  </si>
  <si>
    <r>
      <t>足球</t>
    </r>
    <r>
      <rPr>
        <sz val="10"/>
        <rFont val="Arial"/>
        <family val="2"/>
      </rPr>
      <t>(A)</t>
    </r>
  </si>
  <si>
    <r>
      <t>足球</t>
    </r>
    <r>
      <rPr>
        <sz val="10"/>
        <rFont val="Arial"/>
        <family val="2"/>
      </rPr>
      <t>(B)</t>
    </r>
  </si>
  <si>
    <r>
      <t>游泳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)(A)</t>
    </r>
  </si>
  <si>
    <r>
      <t>游泳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)(A)</t>
    </r>
  </si>
  <si>
    <r>
      <t>環境衛生</t>
    </r>
    <r>
      <rPr>
        <sz val="10"/>
        <rFont val="Arial"/>
        <family val="2"/>
      </rPr>
      <t xml:space="preserve"> (2*1.5)</t>
    </r>
  </si>
  <si>
    <t>藝術鑑賞</t>
  </si>
  <si>
    <r>
      <t>我們的地球</t>
    </r>
    <r>
      <rPr>
        <sz val="10"/>
        <rFont val="Arial"/>
        <family val="2"/>
      </rPr>
      <t>(B)</t>
    </r>
  </si>
  <si>
    <r>
      <t>MOS</t>
    </r>
    <r>
      <rPr>
        <sz val="10"/>
        <rFont val="標楷體"/>
        <family val="4"/>
      </rPr>
      <t>認證</t>
    </r>
    <r>
      <rPr>
        <sz val="10"/>
        <rFont val="Arial"/>
        <family val="2"/>
      </rPr>
      <t>-Access</t>
    </r>
    <r>
      <rPr>
        <sz val="10"/>
        <rFont val="標楷體"/>
        <family val="4"/>
      </rPr>
      <t>資料庫</t>
    </r>
  </si>
  <si>
    <r>
      <t>日文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)(B)</t>
    </r>
  </si>
  <si>
    <r>
      <t>日文</t>
    </r>
    <r>
      <rPr>
        <sz val="10"/>
        <rFont val="Arial"/>
        <family val="2"/>
      </rPr>
      <t>(</t>
    </r>
    <r>
      <rPr>
        <sz val="10"/>
        <rFont val="標楷體"/>
        <family val="4"/>
      </rPr>
      <t>四</t>
    </r>
    <r>
      <rPr>
        <sz val="10"/>
        <rFont val="Arial"/>
        <family val="2"/>
      </rPr>
      <t>)</t>
    </r>
  </si>
  <si>
    <r>
      <t>日文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)(C)</t>
    </r>
  </si>
  <si>
    <r>
      <t>基礎英文聽講練習</t>
    </r>
    <r>
      <rPr>
        <sz val="10"/>
        <rFont val="Arial"/>
        <family val="2"/>
      </rPr>
      <t>(B)</t>
    </r>
  </si>
  <si>
    <r>
      <t>英語聽講練習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)(A)</t>
    </r>
  </si>
  <si>
    <r>
      <t>英語聽講練習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)(B)</t>
    </r>
  </si>
  <si>
    <r>
      <t>法文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</t>
    </r>
  </si>
  <si>
    <r>
      <t>資料選讀</t>
    </r>
    <r>
      <rPr>
        <sz val="10"/>
        <rFont val="Arial"/>
        <family val="2"/>
      </rPr>
      <t xml:space="preserve"> (1*0.5)</t>
    </r>
  </si>
  <si>
    <r>
      <t>論文寫作</t>
    </r>
    <r>
      <rPr>
        <sz val="10"/>
        <rFont val="Arial"/>
        <family val="2"/>
      </rPr>
      <t>(1*0.5)</t>
    </r>
  </si>
  <si>
    <r>
      <t>音樂欣賞</t>
    </r>
    <r>
      <rPr>
        <sz val="10"/>
        <rFont val="Arial"/>
        <family val="2"/>
      </rPr>
      <t>(A)</t>
    </r>
  </si>
  <si>
    <r>
      <t>音樂欣賞</t>
    </r>
    <r>
      <rPr>
        <sz val="10"/>
        <rFont val="Arial"/>
        <family val="2"/>
      </rPr>
      <t>(B)</t>
    </r>
  </si>
  <si>
    <r>
      <t>空間環境美化</t>
    </r>
    <r>
      <rPr>
        <sz val="10"/>
        <rFont val="Arial"/>
        <family val="2"/>
      </rPr>
      <t xml:space="preserve"> (2*1.5)</t>
    </r>
  </si>
  <si>
    <r>
      <t>初四甲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</si>
  <si>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初三甲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</si>
  <si>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MOS</t>
    </r>
    <r>
      <rPr>
        <sz val="10"/>
        <rFont val="標楷體"/>
        <family val="4"/>
      </rPr>
      <t>學程</t>
    </r>
  </si>
  <si>
    <t>教育系</t>
  </si>
  <si>
    <t>教育系</t>
  </si>
  <si>
    <t>語教系</t>
  </si>
  <si>
    <t>社教系</t>
  </si>
  <si>
    <t>數學系</t>
  </si>
  <si>
    <t>幼教系</t>
  </si>
  <si>
    <t>特教系</t>
  </si>
  <si>
    <t>音教系</t>
  </si>
  <si>
    <t>自教系</t>
  </si>
  <si>
    <t>資工系</t>
  </si>
  <si>
    <t>資管系</t>
  </si>
  <si>
    <t>英美系</t>
  </si>
  <si>
    <t>英美系</t>
  </si>
  <si>
    <t>生科所</t>
  </si>
  <si>
    <t>區域所</t>
  </si>
  <si>
    <t>南島所</t>
  </si>
  <si>
    <t>副教授</t>
  </si>
  <si>
    <t>講師兼附中校長</t>
  </si>
  <si>
    <t xml:space="preserve">教授兼研發長兼工學院院長  </t>
  </si>
  <si>
    <t xml:space="preserve">副教授兼總務長     </t>
  </si>
  <si>
    <r>
      <t>獨立研究</t>
    </r>
    <r>
      <rPr>
        <sz val="10"/>
        <rFont val="Arial"/>
        <family val="2"/>
      </rPr>
      <t xml:space="preserve"> (1*0.5)</t>
    </r>
  </si>
  <si>
    <r>
      <t>教碩一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教科一</t>
    </r>
  </si>
  <si>
    <r>
      <t>獨立研究</t>
    </r>
    <r>
      <rPr>
        <sz val="10"/>
        <rFont val="Arial"/>
        <family val="2"/>
      </rPr>
      <t xml:space="preserve"> (2*0.5)</t>
    </r>
  </si>
  <si>
    <r>
      <t>教博一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教博二
教碩一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教研二</t>
    </r>
  </si>
  <si>
    <r>
      <t>初二</t>
    </r>
    <r>
      <rPr>
        <sz val="10"/>
        <rFont val="Arial"/>
        <family val="2"/>
      </rPr>
      <t>/</t>
    </r>
    <r>
      <rPr>
        <sz val="10"/>
        <rFont val="標楷體"/>
        <family val="4"/>
      </rPr>
      <t>三科技</t>
    </r>
  </si>
  <si>
    <r>
      <t>獨立研究</t>
    </r>
    <r>
      <rPr>
        <sz val="10"/>
        <rFont val="Arial"/>
        <family val="2"/>
      </rPr>
      <t xml:space="preserve"> (1*0.5)</t>
    </r>
  </si>
  <si>
    <r>
      <t>教育碩一</t>
    </r>
    <r>
      <rPr>
        <sz val="10"/>
        <rFont val="Arial"/>
        <family val="2"/>
      </rPr>
      <t>/</t>
    </r>
    <r>
      <rPr>
        <sz val="10"/>
        <rFont val="標楷體"/>
        <family val="4"/>
      </rPr>
      <t>二</t>
    </r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</si>
  <si>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 (1*0.5)</t>
    </r>
  </si>
  <si>
    <r>
      <t>語三甲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</si>
  <si>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語一甲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</si>
  <si>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語二甲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</si>
  <si>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語碩一</t>
    </r>
    <r>
      <rPr>
        <sz val="10"/>
        <rFont val="Arial"/>
        <family val="2"/>
      </rPr>
      <t>,</t>
    </r>
    <r>
      <rPr>
        <sz val="10"/>
        <rFont val="標楷體"/>
        <family val="4"/>
      </rPr>
      <t>二</t>
    </r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</si>
  <si>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 (2*0.5)</t>
    </r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</si>
  <si>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上</t>
    </r>
    <r>
      <rPr>
        <sz val="10"/>
        <rFont val="Arial"/>
        <family val="2"/>
      </rPr>
      <t>) (1*0.5)</t>
    </r>
  </si>
  <si>
    <r>
      <t>語四甲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</si>
  <si>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 (5*0.5)</t>
    </r>
  </si>
  <si>
    <r>
      <t>社四甲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</si>
  <si>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社三甲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</si>
  <si>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社二甲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</si>
  <si>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美勞三</t>
    </r>
    <r>
      <rPr>
        <sz val="10"/>
        <rFont val="Arial"/>
        <family val="2"/>
      </rPr>
      <t>,</t>
    </r>
    <r>
      <rPr>
        <sz val="10"/>
        <rFont val="標楷體"/>
        <family val="4"/>
      </rPr>
      <t>音教三
特教三</t>
    </r>
  </si>
  <si>
    <r>
      <t>數教三</t>
    </r>
    <r>
      <rPr>
        <sz val="10"/>
        <rFont val="Arial"/>
        <family val="2"/>
      </rPr>
      <t>,</t>
    </r>
    <r>
      <rPr>
        <sz val="10"/>
        <rFont val="標楷體"/>
        <family val="4"/>
      </rPr>
      <t>四</t>
    </r>
  </si>
  <si>
    <r>
      <t>特殊教育導論</t>
    </r>
    <r>
      <rPr>
        <sz val="10"/>
        <rFont val="Arial"/>
        <family val="2"/>
      </rPr>
      <t xml:space="preserve"> (3*1.5)</t>
    </r>
  </si>
  <si>
    <r>
      <t>音教三</t>
    </r>
    <r>
      <rPr>
        <sz val="10"/>
        <rFont val="Arial"/>
        <family val="2"/>
      </rPr>
      <t>,</t>
    </r>
    <r>
      <rPr>
        <sz val="10"/>
        <rFont val="標楷體"/>
        <family val="4"/>
      </rPr>
      <t>四</t>
    </r>
  </si>
  <si>
    <r>
      <t>教碩一</t>
    </r>
    <r>
      <rPr>
        <sz val="10"/>
        <rFont val="Arial"/>
        <family val="2"/>
      </rPr>
      <t>,</t>
    </r>
    <r>
      <rPr>
        <sz val="10"/>
        <rFont val="標楷體"/>
        <family val="4"/>
      </rPr>
      <t>二</t>
    </r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</si>
  <si>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(4*1)</t>
    </r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</si>
  <si>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(2*1)</t>
    </r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</si>
  <si>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(3*1)</t>
    </r>
  </si>
  <si>
    <r>
      <t>聲樂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(4*1)</t>
    </r>
  </si>
  <si>
    <r>
      <t>聲樂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(3*1)</t>
    </r>
  </si>
  <si>
    <r>
      <t>聲樂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(1*1)</t>
    </r>
  </si>
  <si>
    <r>
      <t>聲樂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(5*1)</t>
    </r>
  </si>
  <si>
    <r>
      <t>音教一</t>
    </r>
    <r>
      <rPr>
        <sz val="10"/>
        <rFont val="Arial"/>
        <family val="2"/>
      </rPr>
      <t>,</t>
    </r>
    <r>
      <rPr>
        <sz val="10"/>
        <rFont val="標楷體"/>
        <family val="4"/>
      </rPr>
      <t>二</t>
    </r>
    <r>
      <rPr>
        <sz val="10"/>
        <rFont val="Arial"/>
        <family val="2"/>
      </rPr>
      <t>,</t>
    </r>
    <r>
      <rPr>
        <sz val="10"/>
        <rFont val="標楷體"/>
        <family val="4"/>
      </rPr>
      <t>三</t>
    </r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</si>
  <si>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(5*1)</t>
    </r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</si>
  <si>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(1*1)</t>
    </r>
  </si>
  <si>
    <r>
      <t>聲樂</t>
    </r>
    <r>
      <rPr>
        <sz val="10"/>
        <rFont val="Arial"/>
        <family val="2"/>
      </rPr>
      <t>(</t>
    </r>
    <r>
      <rPr>
        <sz val="10"/>
        <rFont val="標楷體"/>
        <family val="4"/>
      </rPr>
      <t>主修</t>
    </r>
    <r>
      <rPr>
        <sz val="10"/>
        <rFont val="Arial"/>
        <family val="2"/>
      </rPr>
      <t>) (2*1)</t>
    </r>
  </si>
  <si>
    <r>
      <t>音教一</t>
    </r>
    <r>
      <rPr>
        <sz val="10"/>
        <rFont val="Arial"/>
        <family val="2"/>
      </rPr>
      <t>,</t>
    </r>
    <r>
      <rPr>
        <sz val="10"/>
        <rFont val="標楷體"/>
        <family val="4"/>
      </rPr>
      <t>二</t>
    </r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</si>
  <si>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(1*0.5)</t>
    </r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</si>
  <si>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(5*0.5)</t>
    </r>
  </si>
  <si>
    <t>圖資學程</t>
  </si>
  <si>
    <r>
      <t>資管二</t>
    </r>
    <r>
      <rPr>
        <sz val="10"/>
        <rFont val="Arial"/>
        <family val="2"/>
      </rPr>
      <t>,</t>
    </r>
    <r>
      <rPr>
        <sz val="10"/>
        <rFont val="標楷體"/>
        <family val="4"/>
      </rPr>
      <t>三</t>
    </r>
  </si>
  <si>
    <r>
      <t>資管二</t>
    </r>
    <r>
      <rPr>
        <sz val="10"/>
        <rFont val="Arial"/>
        <family val="2"/>
      </rPr>
      <t>,</t>
    </r>
    <r>
      <rPr>
        <sz val="10"/>
        <rFont val="標楷體"/>
        <family val="4"/>
      </rPr>
      <t>圖資學程</t>
    </r>
  </si>
  <si>
    <r>
      <t>獨立研究（上）</t>
    </r>
    <r>
      <rPr>
        <sz val="10"/>
        <rFont val="Arial"/>
        <family val="2"/>
      </rPr>
      <t xml:space="preserve"> (1*0.5)</t>
    </r>
  </si>
  <si>
    <r>
      <t>資料選讀</t>
    </r>
    <r>
      <rPr>
        <sz val="10"/>
        <rFont val="Arial"/>
        <family val="2"/>
      </rPr>
      <t xml:space="preserve"> (2*0.5)</t>
    </r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</si>
  <si>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二</t>
    </r>
    <r>
      <rPr>
        <sz val="10"/>
        <rFont val="Arial"/>
        <family val="2"/>
      </rPr>
      <t>) (1*0.5)</t>
    </r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</si>
  <si>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 (3*0.5)</t>
    </r>
  </si>
  <si>
    <t>必</t>
  </si>
  <si>
    <t>系別</t>
  </si>
  <si>
    <t>任課班級</t>
  </si>
  <si>
    <t>人數</t>
  </si>
  <si>
    <t>兼職應減時數</t>
  </si>
  <si>
    <t>兼職核減後應授課時數</t>
  </si>
  <si>
    <t>超鐘點時數(A)</t>
  </si>
  <si>
    <t>夜間課程超支時數(B)</t>
  </si>
  <si>
    <t>義務
時數</t>
  </si>
  <si>
    <t>合計應支超鐘點時數(C=A+B)</t>
  </si>
  <si>
    <r>
      <t>教博一</t>
    </r>
    <r>
      <rPr>
        <sz val="10"/>
        <rFont val="Arial"/>
        <family val="2"/>
      </rPr>
      <t>,</t>
    </r>
    <r>
      <rPr>
        <sz val="10"/>
        <rFont val="標楷體"/>
        <family val="4"/>
      </rPr>
      <t>二</t>
    </r>
  </si>
  <si>
    <r>
      <t>社三甲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</si>
  <si>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初二甲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</si>
  <si>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副教授兼資管系主任</t>
    </r>
    <r>
      <rPr>
        <sz val="9"/>
        <color indexed="10"/>
        <rFont val="標楷體"/>
        <family val="4"/>
      </rPr>
      <t>兼理工學院特別助理</t>
    </r>
  </si>
  <si>
    <t>教授兼教育學報主編</t>
  </si>
  <si>
    <r>
      <t>資教三</t>
    </r>
    <r>
      <rPr>
        <sz val="10"/>
        <rFont val="Arial"/>
        <family val="2"/>
      </rPr>
      <t xml:space="preserve">, </t>
    </r>
    <r>
      <rPr>
        <sz val="10"/>
        <rFont val="標楷體"/>
        <family val="4"/>
      </rPr>
      <t>四</t>
    </r>
  </si>
  <si>
    <r>
      <t>語碩一</t>
    </r>
    <r>
      <rPr>
        <sz val="10"/>
        <rFont val="Arial"/>
        <family val="2"/>
      </rPr>
      <t>,</t>
    </r>
    <r>
      <rPr>
        <sz val="10"/>
        <rFont val="標楷體"/>
        <family val="4"/>
      </rPr>
      <t>二</t>
    </r>
  </si>
  <si>
    <r>
      <t>語四甲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</si>
  <si>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語三甲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</si>
  <si>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 (3*0.5)</t>
    </r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</si>
  <si>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上</t>
    </r>
    <r>
      <rPr>
        <sz val="10"/>
        <rFont val="Arial"/>
        <family val="2"/>
      </rPr>
      <t>) (1*0.5)</t>
    </r>
  </si>
  <si>
    <t>英文兒童名著選讀</t>
  </si>
  <si>
    <t>不併入授課時數</t>
  </si>
  <si>
    <r>
      <t>論文寫作</t>
    </r>
    <r>
      <rPr>
        <sz val="10"/>
        <rFont val="Arial"/>
        <family val="2"/>
      </rPr>
      <t xml:space="preserve"> </t>
    </r>
  </si>
  <si>
    <r>
      <t>音教一</t>
    </r>
    <r>
      <rPr>
        <sz val="10"/>
        <rFont val="Arial"/>
        <family val="2"/>
      </rPr>
      <t>,</t>
    </r>
    <r>
      <rPr>
        <sz val="10"/>
        <rFont val="標楷體"/>
        <family val="4"/>
      </rPr>
      <t>二</t>
    </r>
    <r>
      <rPr>
        <sz val="10"/>
        <rFont val="Arial"/>
        <family val="2"/>
      </rPr>
      <t>,</t>
    </r>
    <r>
      <rPr>
        <sz val="10"/>
        <rFont val="標楷體"/>
        <family val="4"/>
      </rPr>
      <t>三</t>
    </r>
    <r>
      <rPr>
        <sz val="10"/>
        <rFont val="Arial"/>
        <family val="2"/>
      </rPr>
      <t>,</t>
    </r>
    <r>
      <rPr>
        <sz val="10"/>
        <rFont val="標楷體"/>
        <family val="4"/>
      </rPr>
      <t>四</t>
    </r>
  </si>
  <si>
    <t>音教二</t>
  </si>
  <si>
    <r>
      <t>聲樂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(1*0.5)</t>
    </r>
  </si>
  <si>
    <t>音教系</t>
  </si>
  <si>
    <t>教研二</t>
  </si>
  <si>
    <r>
      <t>鋼琴</t>
    </r>
    <r>
      <rPr>
        <sz val="10"/>
        <rFont val="Arial"/>
        <family val="2"/>
      </rPr>
      <t>(</t>
    </r>
    <r>
      <rPr>
        <sz val="10"/>
        <rFont val="標楷體"/>
        <family val="4"/>
      </rPr>
      <t>副修</t>
    </r>
    <r>
      <rPr>
        <sz val="10"/>
        <rFont val="Arial"/>
        <family val="2"/>
      </rPr>
      <t>) (3*0.5)</t>
    </r>
  </si>
  <si>
    <t>副教授兼音樂系籌備處主任</t>
  </si>
  <si>
    <r>
      <t>兼任技術講師</t>
    </r>
    <r>
      <rPr>
        <sz val="8"/>
        <rFont val="Arial"/>
        <family val="2"/>
      </rPr>
      <t xml:space="preserve">            </t>
    </r>
  </si>
  <si>
    <t xml:space="preserve"> </t>
  </si>
  <si>
    <r>
      <t>陳光明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左榕</t>
    </r>
  </si>
  <si>
    <r>
      <t>陳嘉彌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李俞瑾</t>
    </r>
  </si>
  <si>
    <r>
      <t>陳誕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李俞瑾</t>
    </r>
  </si>
  <si>
    <r>
      <t>蕭月穗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黃秀雲</t>
    </r>
  </si>
  <si>
    <r>
      <t>洪文瓊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陳雅鈴</t>
    </r>
  </si>
  <si>
    <r>
      <t>陳淑麗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鍾敏華</t>
    </r>
  </si>
  <si>
    <r>
      <t>陳嘉彌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廖偉民</t>
    </r>
  </si>
  <si>
    <r>
      <t>許秀霞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曾淑玉</t>
    </r>
  </si>
  <si>
    <r>
      <t>吳正成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周財勝</t>
    </r>
  </si>
  <si>
    <r>
      <t>陳玉枝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蕭福松</t>
    </r>
  </si>
  <si>
    <r>
      <t>藍孟祥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曾興廣</t>
    </r>
  </si>
  <si>
    <r>
      <t>潘玉樹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黃惠信</t>
    </r>
  </si>
  <si>
    <r>
      <t>潘玉樹</t>
    </r>
    <r>
      <rPr>
        <sz val="10"/>
        <rFont val="Times New Roman"/>
        <family val="1"/>
      </rPr>
      <t>,</t>
    </r>
    <r>
      <rPr>
        <sz val="10"/>
        <rFont val="標楷體"/>
        <family val="4"/>
      </rPr>
      <t>李韶瀛</t>
    </r>
  </si>
  <si>
    <r>
      <t>開課人數為</t>
    </r>
    <r>
      <rPr>
        <sz val="10"/>
        <rFont val="Times New Roman"/>
        <family val="1"/>
      </rPr>
      <t>75</t>
    </r>
    <r>
      <rPr>
        <sz val="10"/>
        <rFont val="標楷體"/>
        <family val="4"/>
      </rPr>
      <t>人</t>
    </r>
  </si>
  <si>
    <r>
      <t>開課人數為</t>
    </r>
    <r>
      <rPr>
        <sz val="10"/>
        <rFont val="Times New Roman"/>
        <family val="1"/>
      </rPr>
      <t>78</t>
    </r>
    <r>
      <rPr>
        <sz val="10"/>
        <rFont val="標楷體"/>
        <family val="4"/>
      </rPr>
      <t>人</t>
    </r>
  </si>
  <si>
    <r>
      <t>簡淑真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吳怡欣</t>
    </r>
  </si>
  <si>
    <r>
      <t>江永欣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王明雯</t>
    </r>
  </si>
  <si>
    <r>
      <t>曾世杰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林慧萍</t>
    </r>
  </si>
  <si>
    <r>
      <t>張茂桂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夏黎明</t>
    </r>
  </si>
  <si>
    <r>
      <t>陳文德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張隆志</t>
    </r>
  </si>
  <si>
    <r>
      <t>大二</t>
    </r>
    <r>
      <rPr>
        <sz val="10"/>
        <rFont val="Arial"/>
        <family val="2"/>
      </rPr>
      <t>,</t>
    </r>
    <r>
      <rPr>
        <sz val="10"/>
        <rFont val="標楷體"/>
        <family val="4"/>
      </rPr>
      <t>三共選</t>
    </r>
  </si>
  <si>
    <r>
      <t>數教四</t>
    </r>
    <r>
      <rPr>
        <sz val="8"/>
        <rFont val="Arial"/>
        <family val="2"/>
      </rPr>
      <t>,</t>
    </r>
    <r>
      <rPr>
        <sz val="8"/>
        <rFont val="標楷體"/>
        <family val="4"/>
      </rPr>
      <t>大二通識</t>
    </r>
  </si>
  <si>
    <r>
      <t>微薰之美</t>
    </r>
    <r>
      <rPr>
        <sz val="8"/>
        <rFont val="Arial"/>
        <family val="2"/>
      </rPr>
      <t>---</t>
    </r>
    <r>
      <rPr>
        <sz val="8"/>
        <rFont val="標楷體"/>
        <family val="4"/>
      </rPr>
      <t>西洋繪畫與希臘羅馬神話</t>
    </r>
  </si>
  <si>
    <r>
      <t>幼教二</t>
    </r>
    <r>
      <rPr>
        <sz val="10"/>
        <rFont val="Arial"/>
        <family val="2"/>
      </rPr>
      <t>,</t>
    </r>
    <r>
      <rPr>
        <sz val="10"/>
        <rFont val="標楷體"/>
        <family val="4"/>
      </rPr>
      <t>三</t>
    </r>
  </si>
  <si>
    <r>
      <t>區域碩一</t>
    </r>
    <r>
      <rPr>
        <sz val="10"/>
        <rFont val="Arial"/>
        <family val="2"/>
      </rPr>
      <t xml:space="preserve">, </t>
    </r>
    <r>
      <rPr>
        <sz val="10"/>
        <rFont val="標楷體"/>
        <family val="4"/>
      </rPr>
      <t>二</t>
    </r>
  </si>
  <si>
    <t>數學系</t>
  </si>
  <si>
    <t>體育系</t>
  </si>
  <si>
    <t>幼教系</t>
  </si>
  <si>
    <t>美教系</t>
  </si>
  <si>
    <t>資管系</t>
  </si>
  <si>
    <r>
      <t>Word</t>
    </r>
    <r>
      <rPr>
        <sz val="8"/>
        <rFont val="標楷體"/>
        <family val="4"/>
      </rPr>
      <t>文書處理及</t>
    </r>
    <r>
      <rPr>
        <sz val="8"/>
        <rFont val="Arial"/>
        <family val="2"/>
      </rPr>
      <t>PowerPoint</t>
    </r>
    <r>
      <rPr>
        <sz val="8"/>
        <rFont val="標楷體"/>
        <family val="4"/>
      </rPr>
      <t>簡報設計</t>
    </r>
  </si>
  <si>
    <t>蔡東鐘</t>
  </si>
  <si>
    <r>
      <t>鄭錦</t>
    </r>
    <r>
      <rPr>
        <sz val="10"/>
        <rFont val="Arial"/>
        <family val="2"/>
      </rPr>
      <t></t>
    </r>
  </si>
  <si>
    <r>
      <t>姚</t>
    </r>
    <r>
      <rPr>
        <sz val="10"/>
        <rFont val="Arial"/>
        <family val="2"/>
      </rPr>
      <t></t>
    </r>
  </si>
  <si>
    <r>
      <t>謝</t>
    </r>
    <r>
      <rPr>
        <sz val="10"/>
        <rFont val="Arial"/>
        <family val="2"/>
      </rPr>
      <t></t>
    </r>
    <r>
      <rPr>
        <sz val="10"/>
        <rFont val="標楷體"/>
        <family val="4"/>
      </rPr>
      <t>莉</t>
    </r>
  </si>
  <si>
    <r>
      <t>林</t>
    </r>
    <r>
      <rPr>
        <sz val="10"/>
        <rFont val="Arial"/>
        <family val="2"/>
      </rPr>
      <t></t>
    </r>
    <r>
      <rPr>
        <sz val="10"/>
        <rFont val="標楷體"/>
        <family val="4"/>
      </rPr>
      <t>美</t>
    </r>
  </si>
  <si>
    <t>李俞瑾</t>
  </si>
  <si>
    <t>蕭雅純</t>
  </si>
  <si>
    <t>黃瑋琳</t>
  </si>
  <si>
    <t>陳建閣</t>
  </si>
  <si>
    <t>李韶瀛</t>
  </si>
  <si>
    <t>許碧惠</t>
  </si>
  <si>
    <t>林建成</t>
  </si>
  <si>
    <t>林勝賢</t>
  </si>
  <si>
    <t>教育碩一,二</t>
  </si>
  <si>
    <t>兒研所</t>
  </si>
  <si>
    <t xml:space="preserve">教授兼兒研所所長兼
兒童中心主任 </t>
  </si>
  <si>
    <t>合開課程教師</t>
  </si>
  <si>
    <r>
      <t>潘老師授課時間為</t>
    </r>
    <r>
      <rPr>
        <sz val="10"/>
        <rFont val="Times New Roman"/>
        <family val="1"/>
      </rPr>
      <t xml:space="preserve"> 2/13~3/6 (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週</t>
    </r>
    <r>
      <rPr>
        <sz val="10"/>
        <rFont val="Times New Roman"/>
        <family val="1"/>
      </rPr>
      <t>)</t>
    </r>
  </si>
  <si>
    <r>
      <t>學習診斷與補救教學</t>
    </r>
    <r>
      <rPr>
        <sz val="8"/>
        <rFont val="Arial"/>
        <family val="2"/>
      </rPr>
      <t>(</t>
    </r>
    <r>
      <rPr>
        <sz val="8"/>
        <rFont val="標楷體"/>
        <family val="4"/>
      </rPr>
      <t>或適性教學</t>
    </r>
    <r>
      <rPr>
        <sz val="8"/>
        <rFont val="Arial"/>
        <family val="2"/>
      </rPr>
      <t>)</t>
    </r>
  </si>
  <si>
    <r>
      <t>開課人數</t>
    </r>
    <r>
      <rPr>
        <sz val="10"/>
        <rFont val="Times New Roman"/>
        <family val="1"/>
      </rPr>
      <t>75</t>
    </r>
    <r>
      <rPr>
        <sz val="10"/>
        <rFont val="標楷體"/>
        <family val="4"/>
      </rPr>
      <t>人</t>
    </r>
  </si>
  <si>
    <t xml:space="preserve">
       承辦人                     課務組長                   教務長                    人事室                       校長</t>
  </si>
  <si>
    <r>
      <t>資訊管理專題</t>
    </r>
    <r>
      <rPr>
        <strike/>
        <sz val="10"/>
        <rFont val="Arial"/>
        <family val="2"/>
      </rPr>
      <t>(</t>
    </r>
    <r>
      <rPr>
        <strike/>
        <sz val="10"/>
        <rFont val="標楷體"/>
        <family val="4"/>
      </rPr>
      <t>一</t>
    </r>
    <r>
      <rPr>
        <strike/>
        <sz val="10"/>
        <rFont val="Arial"/>
        <family val="2"/>
      </rPr>
      <t>)</t>
    </r>
  </si>
  <si>
    <t>體三甲</t>
  </si>
  <si>
    <r>
      <t>體三</t>
    </r>
    <r>
      <rPr>
        <sz val="10"/>
        <rFont val="標楷體"/>
        <family val="4"/>
      </rPr>
      <t>乙</t>
    </r>
  </si>
  <si>
    <r>
      <t>體三甲</t>
    </r>
    <r>
      <rPr>
        <sz val="10"/>
        <rFont val="Arial"/>
        <family val="2"/>
      </rPr>
      <t>,</t>
    </r>
    <r>
      <rPr>
        <sz val="10"/>
        <rFont val="標楷體"/>
        <family val="4"/>
      </rPr>
      <t>乙</t>
    </r>
    <r>
      <rPr>
        <sz val="10"/>
        <rFont val="Arial"/>
        <family val="2"/>
      </rPr>
      <t>(</t>
    </r>
    <r>
      <rPr>
        <sz val="10"/>
        <rFont val="標楷體"/>
        <family val="4"/>
      </rPr>
      <t>女</t>
    </r>
    <r>
      <rPr>
        <sz val="10"/>
        <rFont val="Arial"/>
        <family val="2"/>
      </rPr>
      <t>)</t>
    </r>
  </si>
  <si>
    <t>副教授兼體育室主任</t>
  </si>
  <si>
    <r>
      <t>當代台灣社會變遷與問題</t>
    </r>
    <r>
      <rPr>
        <sz val="8"/>
        <rFont val="Arial"/>
        <family val="2"/>
      </rPr>
      <t>(</t>
    </r>
    <r>
      <rPr>
        <sz val="8"/>
        <rFont val="標楷體"/>
        <family val="4"/>
      </rPr>
      <t>二</t>
    </r>
    <r>
      <rPr>
        <sz val="8"/>
        <rFont val="Arial"/>
        <family val="2"/>
      </rPr>
      <t>)</t>
    </r>
  </si>
  <si>
    <r>
      <t>現代化歷程分析</t>
    </r>
    <r>
      <rPr>
        <sz val="8"/>
        <rFont val="Arial"/>
        <family val="2"/>
      </rPr>
      <t>-</t>
    </r>
    <r>
      <rPr>
        <sz val="8"/>
        <rFont val="標楷體"/>
        <family val="4"/>
      </rPr>
      <t>台灣的個案</t>
    </r>
    <r>
      <rPr>
        <sz val="8"/>
        <rFont val="Arial"/>
        <family val="2"/>
      </rPr>
      <t>(A)</t>
    </r>
  </si>
  <si>
    <r>
      <t>現代化歷程分析</t>
    </r>
    <r>
      <rPr>
        <sz val="8"/>
        <rFont val="Arial"/>
        <family val="2"/>
      </rPr>
      <t>-</t>
    </r>
    <r>
      <rPr>
        <sz val="8"/>
        <rFont val="標楷體"/>
        <family val="4"/>
      </rPr>
      <t>台灣的個案</t>
    </r>
    <r>
      <rPr>
        <sz val="8"/>
        <rFont val="Arial"/>
        <family val="2"/>
      </rPr>
      <t>(B)</t>
    </r>
  </si>
  <si>
    <t>國民小學健康與體育教材教法</t>
  </si>
  <si>
    <t>班級經營</t>
  </si>
  <si>
    <t>論文寫作</t>
  </si>
  <si>
    <t>教科碩一</t>
  </si>
  <si>
    <r>
      <t>論文寫作</t>
    </r>
    <r>
      <rPr>
        <strike/>
        <sz val="10"/>
        <rFont val="Arial"/>
        <family val="2"/>
      </rPr>
      <t xml:space="preserve"> (6*0.5)</t>
    </r>
  </si>
  <si>
    <r>
      <t>獨立研究</t>
    </r>
    <r>
      <rPr>
        <sz val="10"/>
        <rFont val="Arial"/>
        <family val="2"/>
      </rPr>
      <t xml:space="preserve"> (5*0.5)</t>
    </r>
  </si>
  <si>
    <t>溫文龍</t>
  </si>
  <si>
    <t>體三甲</t>
  </si>
  <si>
    <t>基本授課時數缺 2.5小時,由進修部"資料通訊與網路"課程補足</t>
  </si>
  <si>
    <t>基本授課時數缺 3小時,由進修部"財務會計學"課程補足</t>
  </si>
  <si>
    <r>
      <t>蔡東鐘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廖本裕</t>
    </r>
  </si>
  <si>
    <r>
      <t>陳誕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李俞瑾</t>
    </r>
  </si>
  <si>
    <r>
      <t>溫雅惠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張如慧</t>
    </r>
  </si>
  <si>
    <r>
      <t>任晟蓀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黃琇屏</t>
    </r>
  </si>
  <si>
    <r>
      <t>陳嘉彌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李俞瑾</t>
    </r>
  </si>
  <si>
    <r>
      <t>陳嘉彌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廖偉民</t>
    </r>
  </si>
  <si>
    <r>
      <t>陳嘉彌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于乃芬</t>
    </r>
  </si>
  <si>
    <r>
      <t>蕭月穗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黃秀雲</t>
    </r>
  </si>
  <si>
    <r>
      <t>蔡東鐘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廖本裕</t>
    </r>
  </si>
  <si>
    <r>
      <t>李偉俊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郭達源</t>
    </r>
  </si>
  <si>
    <r>
      <t>陳淑麗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鍾敏華</t>
    </r>
  </si>
  <si>
    <r>
      <t>鄭燿男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楊連祥</t>
    </r>
  </si>
  <si>
    <r>
      <t>黃志高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何俊青</t>
    </r>
  </si>
  <si>
    <r>
      <t>每學期以</t>
    </r>
    <r>
      <rPr>
        <strike/>
        <sz val="8"/>
        <rFont val="Arial"/>
        <family val="2"/>
      </rPr>
      <t>6</t>
    </r>
    <r>
      <rPr>
        <strike/>
        <sz val="8"/>
        <rFont val="標楷體"/>
        <family val="4"/>
      </rPr>
      <t>人為最高上限</t>
    </r>
  </si>
  <si>
    <t xml:space="preserve"> </t>
  </si>
  <si>
    <r>
      <t>鄭承昌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連廷嘉</t>
    </r>
  </si>
  <si>
    <r>
      <t>王前龍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林自奮</t>
    </r>
  </si>
  <si>
    <r>
      <t>連廷嘉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陳漢棟</t>
    </r>
  </si>
  <si>
    <r>
      <t>黃振豊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師瓊璐</t>
    </r>
  </si>
  <si>
    <r>
      <t>汪履維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靳菱菱</t>
    </r>
  </si>
  <si>
    <r>
      <t>洪若和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林家慶</t>
    </r>
  </si>
  <si>
    <r>
      <t>洪文瓊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陳雅鈴</t>
    </r>
  </si>
  <si>
    <r>
      <t>許秀霞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曾淑玉</t>
    </r>
  </si>
  <si>
    <r>
      <t>陳光明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左榕</t>
    </r>
  </si>
  <si>
    <r>
      <t>章勝傑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曾世杰</t>
    </r>
  </si>
  <si>
    <r>
      <t>劉明松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賴亮郡</t>
    </r>
  </si>
  <si>
    <r>
      <t>陳玉枝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蕭福松</t>
    </r>
  </si>
  <si>
    <r>
      <t>李學然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陳秀惠</t>
    </r>
  </si>
  <si>
    <r>
      <t>陳秀惠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溫文龍</t>
    </r>
  </si>
  <si>
    <r>
      <t>吳正成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周財勝</t>
    </r>
  </si>
  <si>
    <r>
      <t>簡淑真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吳怡欣</t>
    </r>
  </si>
  <si>
    <r>
      <t>呂昭瑩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林永發</t>
    </r>
  </si>
  <si>
    <r>
      <t>魏俊華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李學然</t>
    </r>
  </si>
  <si>
    <r>
      <t>魏俊華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劉明松</t>
    </r>
  </si>
  <si>
    <r>
      <t>曾世杰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林慧萍</t>
    </r>
  </si>
  <si>
    <r>
      <t>程鈺雄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王明泉</t>
    </r>
  </si>
  <si>
    <r>
      <t>王明雯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程鈺雄</t>
    </r>
  </si>
  <si>
    <r>
      <t>授課人數</t>
    </r>
    <r>
      <rPr>
        <sz val="10"/>
        <rFont val="Arial"/>
        <family val="2"/>
      </rPr>
      <t>73</t>
    </r>
    <r>
      <rPr>
        <sz val="10"/>
        <rFont val="標楷體"/>
        <family val="4"/>
      </rPr>
      <t>人</t>
    </r>
  </si>
  <si>
    <r>
      <t>江永欣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王明雯</t>
    </r>
  </si>
  <si>
    <r>
      <t>洪蓁蓁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曾興廣</t>
    </r>
  </si>
  <si>
    <r>
      <t>彭仁君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林</t>
    </r>
    <r>
      <rPr>
        <sz val="10"/>
        <rFont val="Arial"/>
        <family val="2"/>
      </rPr>
      <t></t>
    </r>
    <r>
      <rPr>
        <sz val="10"/>
        <rFont val="標楷體"/>
        <family val="4"/>
      </rPr>
      <t>美
劉炯錫</t>
    </r>
  </si>
  <si>
    <r>
      <t>潘玉樹</t>
    </r>
    <r>
      <rPr>
        <sz val="10"/>
        <rFont val="Arial"/>
        <family val="2"/>
      </rPr>
      <t>,</t>
    </r>
    <r>
      <rPr>
        <sz val="10"/>
        <rFont val="標楷體"/>
        <family val="4"/>
      </rPr>
      <t>黃惠信</t>
    </r>
  </si>
  <si>
    <r>
      <t>李炎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魏百祿
胡焯淳</t>
    </r>
  </si>
  <si>
    <r>
      <t>謝明哲</t>
    </r>
    <r>
      <rPr>
        <strike/>
        <sz val="10"/>
        <rFont val="Arial"/>
        <family val="2"/>
      </rPr>
      <t xml:space="preserve"> </t>
    </r>
    <r>
      <rPr>
        <strike/>
        <sz val="10"/>
        <rFont val="標楷體"/>
        <family val="4"/>
      </rPr>
      <t>張義鋒</t>
    </r>
  </si>
  <si>
    <r>
      <t>謝明哲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張義鋒</t>
    </r>
  </si>
  <si>
    <r>
      <t>彭仁君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林</t>
    </r>
    <r>
      <rPr>
        <sz val="10"/>
        <rFont val="Arial"/>
        <family val="2"/>
      </rPr>
      <t></t>
    </r>
    <r>
      <rPr>
        <sz val="10"/>
        <rFont val="標楷體"/>
        <family val="4"/>
      </rPr>
      <t>美</t>
    </r>
    <r>
      <rPr>
        <sz val="10"/>
        <rFont val="Arial"/>
        <family val="2"/>
      </rPr>
      <t xml:space="preserve"> 
</t>
    </r>
    <r>
      <rPr>
        <sz val="10"/>
        <rFont val="標楷體"/>
        <family val="4"/>
      </rPr>
      <t>劉炯錫</t>
    </r>
  </si>
  <si>
    <r>
      <t>陳建志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邱文慧</t>
    </r>
    <r>
      <rPr>
        <sz val="10"/>
        <rFont val="Arial"/>
        <family val="2"/>
      </rPr>
      <t xml:space="preserve"> 
</t>
    </r>
    <r>
      <rPr>
        <sz val="10"/>
        <rFont val="標楷體"/>
        <family val="4"/>
      </rPr>
      <t>蔡維人</t>
    </r>
  </si>
  <si>
    <r>
      <t>李炎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魏百祿</t>
    </r>
    <r>
      <rPr>
        <sz val="10"/>
        <rFont val="Arial"/>
        <family val="2"/>
      </rPr>
      <t xml:space="preserve"> 
</t>
    </r>
    <r>
      <rPr>
        <sz val="10"/>
        <rFont val="標楷體"/>
        <family val="4"/>
      </rPr>
      <t>胡焯淳</t>
    </r>
  </si>
  <si>
    <r>
      <t>張茂桂</t>
    </r>
    <r>
      <rPr>
        <sz val="10"/>
        <rFont val="Arial"/>
        <family val="2"/>
      </rPr>
      <t xml:space="preserve"> </t>
    </r>
    <r>
      <rPr>
        <sz val="10"/>
        <rFont val="標楷體"/>
        <family val="4"/>
      </rPr>
      <t>夏黎明</t>
    </r>
  </si>
  <si>
    <t>由進修部計支鐘點費</t>
  </si>
  <si>
    <r>
      <t>江永欣</t>
    </r>
    <r>
      <rPr>
        <sz val="10"/>
        <rFont val="Arial"/>
        <family val="2"/>
      </rPr>
      <t xml:space="preserve"> 2</t>
    </r>
    <r>
      <rPr>
        <sz val="10"/>
        <rFont val="標楷體"/>
        <family val="4"/>
      </rPr>
      <t>小時</t>
    </r>
  </si>
  <si>
    <r>
      <t>禪與人際關係</t>
    </r>
    <r>
      <rPr>
        <sz val="8"/>
        <rFont val="Arial"/>
        <family val="2"/>
      </rPr>
      <t xml:space="preserve"> (</t>
    </r>
    <r>
      <rPr>
        <sz val="8"/>
        <rFont val="標楷體"/>
        <family val="4"/>
      </rPr>
      <t>選課人數</t>
    </r>
    <r>
      <rPr>
        <sz val="8"/>
        <rFont val="Arial"/>
        <family val="2"/>
      </rPr>
      <t>81</t>
    </r>
    <r>
      <rPr>
        <sz val="8"/>
        <rFont val="標楷體"/>
        <family val="4"/>
      </rPr>
      <t>人</t>
    </r>
    <r>
      <rPr>
        <sz val="8"/>
        <rFont val="Arial"/>
        <family val="2"/>
      </rPr>
      <t>,2*1.5)</t>
    </r>
  </si>
  <si>
    <r>
      <t>禪與人際關係</t>
    </r>
    <r>
      <rPr>
        <sz val="8"/>
        <rFont val="Arial"/>
        <family val="2"/>
      </rPr>
      <t>(</t>
    </r>
    <r>
      <rPr>
        <sz val="8"/>
        <rFont val="標楷體"/>
        <family val="4"/>
      </rPr>
      <t>選課人數</t>
    </r>
    <r>
      <rPr>
        <sz val="8"/>
        <rFont val="Arial"/>
        <family val="2"/>
      </rPr>
      <t>81</t>
    </r>
    <r>
      <rPr>
        <sz val="8"/>
        <rFont val="標楷體"/>
        <family val="4"/>
      </rPr>
      <t>人</t>
    </r>
    <r>
      <rPr>
        <sz val="8"/>
        <rFont val="Arial"/>
        <family val="2"/>
      </rPr>
      <t>,2*1.5)</t>
    </r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</si>
  <si>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 (1*0.5)</t>
    </r>
  </si>
  <si>
    <t>基本授課時數缺 2小時,擬由下學期補足授課時數</t>
  </si>
  <si>
    <t>基本授課時數缺 2 小時,擬由下學期補足授課時數</t>
  </si>
  <si>
    <t>幼碩班"論文寫作"不併入授課時數</t>
  </si>
  <si>
    <r>
      <t>指導研究生論文相關課程規定</t>
    </r>
    <r>
      <rPr>
        <sz val="10"/>
        <rFont val="Arial"/>
        <family val="2"/>
      </rPr>
      <t>,</t>
    </r>
    <r>
      <rPr>
        <sz val="10"/>
        <rFont val="標楷體"/>
        <family val="4"/>
      </rPr>
      <t>每生以</t>
    </r>
    <r>
      <rPr>
        <sz val="10"/>
        <rFont val="Arial"/>
        <family val="2"/>
      </rPr>
      <t>0.5</t>
    </r>
    <r>
      <rPr>
        <sz val="10"/>
        <rFont val="標楷體"/>
        <family val="4"/>
      </rPr>
      <t>小時計</t>
    </r>
    <r>
      <rPr>
        <sz val="10"/>
        <rFont val="Arial"/>
        <family val="2"/>
      </rPr>
      <t>,</t>
    </r>
    <r>
      <rPr>
        <sz val="10"/>
        <rFont val="標楷體"/>
        <family val="4"/>
      </rPr>
      <t>最高以</t>
    </r>
    <r>
      <rPr>
        <sz val="10"/>
        <rFont val="Arial"/>
        <family val="2"/>
      </rPr>
      <t>3</t>
    </r>
    <r>
      <rPr>
        <sz val="10"/>
        <rFont val="標楷體"/>
        <family val="4"/>
      </rPr>
      <t>小時為限</t>
    </r>
  </si>
  <si>
    <t>學程課程不受超4小時限制</t>
  </si>
  <si>
    <r>
      <t>論文寫作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)(</t>
    </r>
    <r>
      <rPr>
        <sz val="10"/>
        <rFont val="標楷體"/>
        <family val="4"/>
      </rPr>
      <t>二</t>
    </r>
    <r>
      <rPr>
        <sz val="10"/>
        <rFont val="Arial"/>
        <family val="2"/>
      </rPr>
      <t xml:space="preserve">) </t>
    </r>
  </si>
  <si>
    <r>
      <t>黃老師休假中</t>
    </r>
    <r>
      <rPr>
        <sz val="9"/>
        <rFont val="Arial"/>
        <family val="2"/>
      </rPr>
      <t>,</t>
    </r>
    <r>
      <rPr>
        <sz val="9"/>
        <rFont val="標楷體"/>
        <family val="4"/>
      </rPr>
      <t>授課期間為</t>
    </r>
    <r>
      <rPr>
        <sz val="9"/>
        <rFont val="Arial"/>
        <family val="2"/>
      </rPr>
      <t xml:space="preserve"> 3/13-6/19(</t>
    </r>
    <r>
      <rPr>
        <sz val="9"/>
        <rFont val="標楷體"/>
        <family val="4"/>
      </rPr>
      <t>計</t>
    </r>
    <r>
      <rPr>
        <sz val="9"/>
        <rFont val="Arial"/>
        <family val="2"/>
      </rPr>
      <t>15</t>
    </r>
    <r>
      <rPr>
        <sz val="9"/>
        <rFont val="標楷體"/>
        <family val="4"/>
      </rPr>
      <t>週</t>
    </r>
    <r>
      <rPr>
        <sz val="9"/>
        <rFont val="Arial"/>
        <family val="2"/>
      </rPr>
      <t>),</t>
    </r>
    <r>
      <rPr>
        <sz val="9"/>
        <rFont val="標楷體"/>
        <family val="4"/>
      </rPr>
      <t>校長批示以代理方式支領鐘點費</t>
    </r>
  </si>
  <si>
    <t>至3月底,4月開始停開</t>
  </si>
  <si>
    <t>普通數學 2時*4週,數學史 2時*3週</t>
  </si>
  <si>
    <r>
      <t>指導研究生論文相關課程</t>
    </r>
    <r>
      <rPr>
        <sz val="10"/>
        <rFont val="Arial"/>
        <family val="2"/>
      </rPr>
      <t>,</t>
    </r>
    <r>
      <rPr>
        <sz val="10"/>
        <rFont val="標楷體"/>
        <family val="4"/>
      </rPr>
      <t>每生以</t>
    </r>
    <r>
      <rPr>
        <sz val="10"/>
        <rFont val="Arial"/>
        <family val="2"/>
      </rPr>
      <t>0.5</t>
    </r>
    <r>
      <rPr>
        <sz val="10"/>
        <rFont val="標楷體"/>
        <family val="4"/>
      </rPr>
      <t>小時計</t>
    </r>
    <r>
      <rPr>
        <sz val="10"/>
        <rFont val="Arial"/>
        <family val="2"/>
      </rPr>
      <t>,</t>
    </r>
    <r>
      <rPr>
        <sz val="10"/>
        <rFont val="標楷體"/>
        <family val="4"/>
      </rPr>
      <t>最高以</t>
    </r>
    <r>
      <rPr>
        <sz val="10"/>
        <rFont val="Arial"/>
        <family val="2"/>
      </rPr>
      <t>3</t>
    </r>
    <r>
      <rPr>
        <sz val="10"/>
        <rFont val="標楷體"/>
        <family val="4"/>
      </rPr>
      <t>小時為限</t>
    </r>
  </si>
  <si>
    <t>指導研究生論文相關課程,每生以0.5小時計,最高以3小時為限</t>
  </si>
  <si>
    <r>
      <t>獨立研究</t>
    </r>
    <r>
      <rPr>
        <sz val="10"/>
        <rFont val="Arial"/>
        <family val="2"/>
      </rPr>
      <t>(</t>
    </r>
    <r>
      <rPr>
        <sz val="10"/>
        <rFont val="標楷體"/>
        <family val="4"/>
      </rPr>
      <t>下</t>
    </r>
    <r>
      <rPr>
        <sz val="10"/>
        <rFont val="Arial"/>
        <family val="2"/>
      </rPr>
      <t>) (6*0.5)</t>
    </r>
  </si>
  <si>
    <r>
      <t>論文寫作</t>
    </r>
    <r>
      <rPr>
        <sz val="10"/>
        <rFont val="Arial"/>
        <family val="2"/>
      </rPr>
      <t>(</t>
    </r>
    <r>
      <rPr>
        <sz val="10"/>
        <rFont val="標楷體"/>
        <family val="4"/>
      </rPr>
      <t>一</t>
    </r>
    <r>
      <rPr>
        <sz val="10"/>
        <rFont val="Arial"/>
        <family val="2"/>
      </rPr>
      <t>)</t>
    </r>
  </si>
  <si>
    <t>廖本裕</t>
  </si>
  <si>
    <t xml:space="preserve">教授兼音教系主任 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</si>
</sst>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m&quot;月&quot;d&quot;日&quot;"/>
    <numFmt numFmtId="181" formatCode="#,##0_ "/>
  </numFmts>
  <fonts count="3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10"/>
      <name val="Arial"/>
      <family val="2"/>
    </font>
    <font>
      <sz val="12"/>
      <color indexed="10"/>
      <name val="Arial"/>
      <family val="2"/>
    </font>
    <font>
      <sz val="10"/>
      <name val="新細明體"/>
      <family val="1"/>
    </font>
    <font>
      <sz val="10"/>
      <name val="細明體"/>
      <family val="3"/>
    </font>
    <font>
      <sz val="10"/>
      <color indexed="10"/>
      <name val="新細明體"/>
      <family val="1"/>
    </font>
    <font>
      <sz val="12"/>
      <color indexed="8"/>
      <name val="Arial"/>
      <family val="2"/>
    </font>
    <font>
      <sz val="10"/>
      <color indexed="10"/>
      <name val="細明體"/>
      <family val="3"/>
    </font>
    <font>
      <sz val="10"/>
      <color indexed="10"/>
      <name val="Arial"/>
      <family val="2"/>
    </font>
    <font>
      <sz val="12"/>
      <name val="細明體"/>
      <family val="3"/>
    </font>
    <font>
      <sz val="10"/>
      <color indexed="10"/>
      <name val="標楷體"/>
      <family val="4"/>
    </font>
    <font>
      <sz val="8"/>
      <name val="標楷體"/>
      <family val="4"/>
    </font>
    <font>
      <sz val="8"/>
      <name val="Times New Roman"/>
      <family val="1"/>
    </font>
    <font>
      <sz val="8"/>
      <name val="Arial"/>
      <family val="2"/>
    </font>
    <font>
      <sz val="9"/>
      <name val="標楷體"/>
      <family val="4"/>
    </font>
    <font>
      <sz val="9"/>
      <color indexed="10"/>
      <name val="標楷體"/>
      <family val="4"/>
    </font>
    <font>
      <sz val="8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7"/>
      <name val="標楷體"/>
      <family val="4"/>
    </font>
    <font>
      <strike/>
      <sz val="10"/>
      <name val="標楷體"/>
      <family val="4"/>
    </font>
    <font>
      <strike/>
      <sz val="10"/>
      <name val="Arial"/>
      <family val="2"/>
    </font>
    <font>
      <strike/>
      <sz val="12"/>
      <name val="Arial"/>
      <family val="2"/>
    </font>
    <font>
      <strike/>
      <sz val="12"/>
      <color indexed="8"/>
      <name val="Arial"/>
      <family val="2"/>
    </font>
    <font>
      <strike/>
      <sz val="8"/>
      <name val="標楷體"/>
      <family val="4"/>
    </font>
    <font>
      <strike/>
      <sz val="8"/>
      <name val="Arial"/>
      <family val="2"/>
    </font>
    <font>
      <sz val="8"/>
      <color indexed="8"/>
      <name val="標楷體"/>
      <family val="4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8"/>
      <name val="標楷體"/>
      <family val="4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top"/>
    </xf>
    <xf numFmtId="0" fontId="9" fillId="0" borderId="0" xfId="0" applyFont="1" applyFill="1" applyAlignment="1">
      <alignment vertical="top" wrapText="1"/>
    </xf>
    <xf numFmtId="49" fontId="6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7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vertical="center"/>
    </xf>
    <xf numFmtId="49" fontId="6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49" fontId="6" fillId="3" borderId="0" xfId="0" applyNumberFormat="1" applyFont="1" applyFill="1" applyAlignment="1">
      <alignment vertical="center"/>
    </xf>
    <xf numFmtId="49" fontId="6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49" fontId="17" fillId="0" borderId="0" xfId="0" applyNumberFormat="1" applyFont="1" applyFill="1" applyAlignment="1">
      <alignment vertical="center"/>
    </xf>
    <xf numFmtId="49" fontId="19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26" fillId="0" borderId="0" xfId="0" applyNumberFormat="1" applyFont="1" applyFill="1" applyAlignment="1">
      <alignment vertical="center"/>
    </xf>
    <xf numFmtId="49" fontId="26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6" fillId="4" borderId="0" xfId="0" applyFont="1" applyFill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 wrapText="1"/>
    </xf>
    <xf numFmtId="49" fontId="7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49" fontId="6" fillId="4" borderId="0" xfId="0" applyNumberFormat="1" applyFont="1" applyFill="1" applyAlignment="1">
      <alignment vertical="center"/>
    </xf>
    <xf numFmtId="49" fontId="6" fillId="4" borderId="0" xfId="0" applyNumberFormat="1" applyFont="1" applyFill="1" applyAlignment="1">
      <alignment horizontal="center" vertical="center"/>
    </xf>
    <xf numFmtId="0" fontId="24" fillId="4" borderId="0" xfId="0" applyFont="1" applyFill="1" applyAlignment="1">
      <alignment vertical="center" wrapText="1"/>
    </xf>
    <xf numFmtId="0" fontId="17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vertical="top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49" fontId="6" fillId="5" borderId="0" xfId="0" applyNumberFormat="1" applyFont="1" applyFill="1" applyAlignment="1">
      <alignment vertical="center"/>
    </xf>
    <xf numFmtId="49" fontId="6" fillId="5" borderId="0" xfId="0" applyNumberFormat="1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vertical="top"/>
    </xf>
    <xf numFmtId="0" fontId="17" fillId="5" borderId="0" xfId="0" applyFont="1" applyFill="1" applyAlignment="1">
      <alignment vertical="center" wrapText="1"/>
    </xf>
    <xf numFmtId="0" fontId="3" fillId="5" borderId="0" xfId="0" applyFont="1" applyFill="1" applyAlignment="1">
      <alignment vertical="center"/>
    </xf>
    <xf numFmtId="0" fontId="7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top"/>
    </xf>
    <xf numFmtId="0" fontId="6" fillId="2" borderId="0" xfId="0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0" borderId="0" xfId="0" applyFont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top"/>
    </xf>
    <xf numFmtId="0" fontId="0" fillId="0" borderId="0" xfId="0" applyAlignment="1">
      <alignment vertical="center"/>
    </xf>
    <xf numFmtId="0" fontId="1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11" fillId="0" borderId="0" xfId="0" applyFont="1" applyFill="1" applyAlignment="1">
      <alignment vertical="top" wrapText="1"/>
    </xf>
    <xf numFmtId="0" fontId="0" fillId="0" borderId="0" xfId="0" applyFill="1" applyAlignment="1">
      <alignment vertical="top"/>
    </xf>
    <xf numFmtId="0" fontId="1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13" fillId="0" borderId="0" xfId="0" applyFont="1" applyFill="1" applyAlignment="1">
      <alignment vertical="top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vertical="top" wrapText="1"/>
    </xf>
    <xf numFmtId="0" fontId="10" fillId="3" borderId="0" xfId="0" applyFont="1" applyFill="1" applyAlignment="1">
      <alignment vertical="top"/>
    </xf>
    <xf numFmtId="0" fontId="0" fillId="3" borderId="0" xfId="0" applyFill="1" applyAlignment="1">
      <alignment vertical="top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49" fontId="6" fillId="3" borderId="0" xfId="0" applyNumberFormat="1" applyFont="1" applyFill="1" applyAlignment="1">
      <alignment horizontal="center" vertical="center" wrapText="1"/>
    </xf>
    <xf numFmtId="0" fontId="9" fillId="3" borderId="0" xfId="0" applyFont="1" applyFill="1" applyAlignment="1">
      <alignment vertical="center" wrapText="1"/>
    </xf>
    <xf numFmtId="49" fontId="6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3" fillId="3" borderId="0" xfId="0" applyFont="1" applyFill="1" applyAlignment="1">
      <alignment vertical="top"/>
    </xf>
    <xf numFmtId="0" fontId="14" fillId="0" borderId="0" xfId="0" applyFont="1" applyFill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31"/>
  <sheetViews>
    <sheetView view="pageBreakPreview" zoomScaleSheetLayoutView="100" workbookViewId="0" topLeftCell="A1">
      <pane xSplit="3" ySplit="1" topLeftCell="D11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I123" sqref="I123"/>
    </sheetView>
  </sheetViews>
  <sheetFormatPr defaultColWidth="9.00390625" defaultRowHeight="16.5"/>
  <cols>
    <col min="1" max="1" width="7.375" style="51" customWidth="1"/>
    <col min="2" max="2" width="10.25390625" style="52" customWidth="1"/>
    <col min="3" max="3" width="9.00390625" style="51" customWidth="1"/>
    <col min="4" max="4" width="5.00390625" style="40" hidden="1" customWidth="1"/>
    <col min="5" max="5" width="4.125" style="40" hidden="1" customWidth="1"/>
    <col min="6" max="6" width="5.875" style="40" hidden="1" customWidth="1"/>
    <col min="7" max="7" width="5.875" style="40" customWidth="1"/>
    <col min="8" max="9" width="5.125" style="40" customWidth="1"/>
    <col min="10" max="10" width="5.00390625" style="40" customWidth="1"/>
    <col min="11" max="11" width="4.75390625" style="40" customWidth="1"/>
    <col min="12" max="12" width="11.375" style="55" customWidth="1"/>
    <col min="13" max="13" width="25.50390625" style="55" customWidth="1"/>
    <col min="14" max="14" width="4.00390625" style="51" customWidth="1"/>
    <col min="15" max="15" width="3.75390625" style="40" customWidth="1"/>
    <col min="16" max="16" width="4.50390625" style="40" customWidth="1"/>
    <col min="17" max="17" width="3.625" style="40" hidden="1" customWidth="1"/>
    <col min="18" max="18" width="11.875" style="64" customWidth="1"/>
    <col min="19" max="19" width="15.375" style="40" customWidth="1"/>
    <col min="20" max="16384" width="9.00390625" style="40" customWidth="1"/>
  </cols>
  <sheetData>
    <row r="1" spans="1:20" s="15" customFormat="1" ht="62.25" customHeight="1">
      <c r="A1" s="13" t="s">
        <v>786</v>
      </c>
      <c r="B1" s="8" t="s">
        <v>32</v>
      </c>
      <c r="C1" s="8" t="s">
        <v>33</v>
      </c>
      <c r="D1" s="54" t="s">
        <v>34</v>
      </c>
      <c r="E1" s="54" t="s">
        <v>1259</v>
      </c>
      <c r="F1" s="54" t="s">
        <v>1260</v>
      </c>
      <c r="G1" s="54" t="s">
        <v>35</v>
      </c>
      <c r="H1" s="54" t="s">
        <v>1261</v>
      </c>
      <c r="I1" s="54" t="s">
        <v>1262</v>
      </c>
      <c r="J1" s="54" t="s">
        <v>1263</v>
      </c>
      <c r="K1" s="67" t="s">
        <v>1125</v>
      </c>
      <c r="L1" s="8" t="s">
        <v>1257</v>
      </c>
      <c r="M1" s="8" t="s">
        <v>36</v>
      </c>
      <c r="N1" s="8" t="s">
        <v>37</v>
      </c>
      <c r="O1" s="13" t="s">
        <v>38</v>
      </c>
      <c r="P1" s="13" t="s">
        <v>39</v>
      </c>
      <c r="Q1" s="13" t="s">
        <v>1258</v>
      </c>
      <c r="R1" s="14" t="s">
        <v>1335</v>
      </c>
      <c r="S1" s="13" t="s">
        <v>1027</v>
      </c>
      <c r="T1" s="13"/>
    </row>
    <row r="2" spans="1:19" s="9" customFormat="1" ht="15.75">
      <c r="A2" s="114" t="s">
        <v>787</v>
      </c>
      <c r="B2" s="135" t="s">
        <v>1126</v>
      </c>
      <c r="C2" s="115" t="s">
        <v>123</v>
      </c>
      <c r="D2" s="138"/>
      <c r="E2" s="138"/>
      <c r="F2" s="138"/>
      <c r="G2" s="138">
        <f>SUM(P2:P4)</f>
        <v>6</v>
      </c>
      <c r="H2" s="138"/>
      <c r="I2" s="138"/>
      <c r="J2" s="138"/>
      <c r="K2" s="138"/>
      <c r="L2" s="21" t="s">
        <v>63</v>
      </c>
      <c r="M2" s="21" t="s">
        <v>124</v>
      </c>
      <c r="N2" s="31" t="s">
        <v>785</v>
      </c>
      <c r="O2" s="7">
        <v>2</v>
      </c>
      <c r="P2" s="7">
        <v>2</v>
      </c>
      <c r="Q2" s="7"/>
      <c r="R2" s="61"/>
      <c r="S2" s="133"/>
    </row>
    <row r="3" spans="1:19" s="9" customFormat="1" ht="15.75">
      <c r="A3" s="114"/>
      <c r="B3" s="136"/>
      <c r="C3" s="116"/>
      <c r="D3" s="138"/>
      <c r="E3" s="138"/>
      <c r="F3" s="138"/>
      <c r="G3" s="138"/>
      <c r="H3" s="138"/>
      <c r="I3" s="138"/>
      <c r="J3" s="138"/>
      <c r="K3" s="138"/>
      <c r="L3" s="21" t="s">
        <v>125</v>
      </c>
      <c r="M3" s="21" t="s">
        <v>126</v>
      </c>
      <c r="N3" s="31" t="s">
        <v>785</v>
      </c>
      <c r="O3" s="7">
        <v>2</v>
      </c>
      <c r="P3" s="7">
        <v>2</v>
      </c>
      <c r="Q3" s="7"/>
      <c r="R3" s="61"/>
      <c r="S3" s="133"/>
    </row>
    <row r="4" spans="1:19" s="9" customFormat="1" ht="15.75">
      <c r="A4" s="114"/>
      <c r="B4" s="136"/>
      <c r="C4" s="116"/>
      <c r="D4" s="138"/>
      <c r="E4" s="138"/>
      <c r="F4" s="138"/>
      <c r="G4" s="138"/>
      <c r="H4" s="138"/>
      <c r="I4" s="138"/>
      <c r="J4" s="138"/>
      <c r="K4" s="138"/>
      <c r="L4" s="21" t="s">
        <v>111</v>
      </c>
      <c r="M4" s="21" t="s">
        <v>127</v>
      </c>
      <c r="N4" s="31" t="s">
        <v>785</v>
      </c>
      <c r="O4" s="7">
        <v>2</v>
      </c>
      <c r="P4" s="7">
        <v>2</v>
      </c>
      <c r="Q4" s="7"/>
      <c r="R4" s="61"/>
      <c r="S4" s="133"/>
    </row>
    <row r="5" spans="1:18" s="9" customFormat="1" ht="28.5">
      <c r="A5" s="53" t="s">
        <v>787</v>
      </c>
      <c r="B5" s="24" t="s">
        <v>1127</v>
      </c>
      <c r="C5" s="31" t="s">
        <v>143</v>
      </c>
      <c r="D5" s="7"/>
      <c r="E5" s="7"/>
      <c r="F5" s="7" t="s">
        <v>789</v>
      </c>
      <c r="G5" s="7">
        <f>SUM(P5)</f>
        <v>2</v>
      </c>
      <c r="H5" s="7"/>
      <c r="I5" s="7"/>
      <c r="J5" s="7"/>
      <c r="K5" s="7"/>
      <c r="L5" s="21" t="s">
        <v>49</v>
      </c>
      <c r="M5" s="21" t="s">
        <v>144</v>
      </c>
      <c r="N5" s="31" t="s">
        <v>785</v>
      </c>
      <c r="O5" s="7">
        <v>2</v>
      </c>
      <c r="P5" s="7">
        <v>2</v>
      </c>
      <c r="Q5" s="7"/>
      <c r="R5" s="61"/>
    </row>
    <row r="6" spans="1:19" s="9" customFormat="1" ht="15">
      <c r="A6" s="53" t="s">
        <v>1190</v>
      </c>
      <c r="B6" s="24" t="s">
        <v>1126</v>
      </c>
      <c r="C6" s="31" t="s">
        <v>165</v>
      </c>
      <c r="D6" s="7"/>
      <c r="E6" s="7"/>
      <c r="F6" s="7"/>
      <c r="G6" s="7">
        <f>SUM(P6:P6)</f>
        <v>2</v>
      </c>
      <c r="H6" s="7"/>
      <c r="I6" s="7"/>
      <c r="J6" s="7"/>
      <c r="K6" s="7"/>
      <c r="L6" s="25" t="s">
        <v>1187</v>
      </c>
      <c r="M6" s="21" t="s">
        <v>166</v>
      </c>
      <c r="N6" s="31" t="s">
        <v>69</v>
      </c>
      <c r="O6" s="7">
        <v>2</v>
      </c>
      <c r="P6" s="7">
        <v>2</v>
      </c>
      <c r="Q6" s="7"/>
      <c r="R6" s="62" t="s">
        <v>859</v>
      </c>
      <c r="S6" s="37"/>
    </row>
    <row r="7" spans="1:18" s="9" customFormat="1" ht="15">
      <c r="A7" s="53" t="s">
        <v>1190</v>
      </c>
      <c r="B7" s="24" t="s">
        <v>1126</v>
      </c>
      <c r="C7" s="31" t="s">
        <v>171</v>
      </c>
      <c r="D7" s="7"/>
      <c r="E7" s="7"/>
      <c r="F7" s="7"/>
      <c r="G7" s="7">
        <f>SUM(P7)</f>
        <v>4</v>
      </c>
      <c r="H7" s="7"/>
      <c r="I7" s="7"/>
      <c r="J7" s="7"/>
      <c r="K7" s="7"/>
      <c r="L7" s="21" t="s">
        <v>172</v>
      </c>
      <c r="M7" s="21" t="s">
        <v>863</v>
      </c>
      <c r="N7" s="31" t="s">
        <v>42</v>
      </c>
      <c r="O7" s="7">
        <v>2</v>
      </c>
      <c r="P7" s="16">
        <v>4</v>
      </c>
      <c r="Q7" s="7"/>
      <c r="R7" s="28" t="s">
        <v>1288</v>
      </c>
    </row>
    <row r="8" spans="1:19" s="9" customFormat="1" ht="15">
      <c r="A8" s="114" t="s">
        <v>1190</v>
      </c>
      <c r="B8" s="135" t="s">
        <v>1126</v>
      </c>
      <c r="C8" s="115" t="s">
        <v>173</v>
      </c>
      <c r="D8" s="138"/>
      <c r="E8" s="138"/>
      <c r="F8" s="138"/>
      <c r="G8" s="138">
        <f>SUM(P8:P9)</f>
        <v>4</v>
      </c>
      <c r="H8" s="138"/>
      <c r="I8" s="138"/>
      <c r="J8" s="138"/>
      <c r="K8" s="138"/>
      <c r="L8" s="28" t="s">
        <v>1188</v>
      </c>
      <c r="M8" s="21" t="s">
        <v>174</v>
      </c>
      <c r="N8" s="31" t="s">
        <v>785</v>
      </c>
      <c r="O8" s="7">
        <v>2</v>
      </c>
      <c r="P8" s="7">
        <v>2</v>
      </c>
      <c r="Q8" s="7"/>
      <c r="R8" s="63" t="s">
        <v>859</v>
      </c>
      <c r="S8" s="133"/>
    </row>
    <row r="9" spans="1:19" s="9" customFormat="1" ht="15.75">
      <c r="A9" s="114"/>
      <c r="B9" s="136"/>
      <c r="C9" s="116"/>
      <c r="D9" s="138"/>
      <c r="E9" s="138"/>
      <c r="F9" s="138"/>
      <c r="G9" s="138"/>
      <c r="H9" s="138"/>
      <c r="I9" s="138"/>
      <c r="J9" s="138"/>
      <c r="K9" s="138"/>
      <c r="L9" s="21" t="s">
        <v>175</v>
      </c>
      <c r="M9" s="21" t="s">
        <v>865</v>
      </c>
      <c r="N9" s="31" t="s">
        <v>42</v>
      </c>
      <c r="O9" s="7">
        <v>1</v>
      </c>
      <c r="P9" s="7">
        <v>2</v>
      </c>
      <c r="Q9" s="7"/>
      <c r="R9" s="61"/>
      <c r="S9" s="133"/>
    </row>
    <row r="10" spans="1:19" s="9" customFormat="1" ht="15">
      <c r="A10" s="114" t="s">
        <v>1190</v>
      </c>
      <c r="B10" s="135" t="s">
        <v>1126</v>
      </c>
      <c r="C10" s="115" t="s">
        <v>1324</v>
      </c>
      <c r="D10" s="138"/>
      <c r="E10" s="138"/>
      <c r="F10" s="138"/>
      <c r="G10" s="138">
        <f>SUM(P10:P11)</f>
        <v>6</v>
      </c>
      <c r="H10" s="138"/>
      <c r="I10" s="138"/>
      <c r="J10" s="138"/>
      <c r="K10" s="138"/>
      <c r="L10" s="21" t="s">
        <v>83</v>
      </c>
      <c r="M10" s="21" t="s">
        <v>863</v>
      </c>
      <c r="N10" s="31" t="s">
        <v>42</v>
      </c>
      <c r="O10" s="7">
        <v>2</v>
      </c>
      <c r="P10" s="16">
        <v>4</v>
      </c>
      <c r="Q10" s="7"/>
      <c r="R10" s="28" t="s">
        <v>1289</v>
      </c>
      <c r="S10" s="133"/>
    </row>
    <row r="11" spans="1:19" s="9" customFormat="1" ht="15">
      <c r="A11" s="114"/>
      <c r="B11" s="136"/>
      <c r="C11" s="116"/>
      <c r="D11" s="138"/>
      <c r="E11" s="138"/>
      <c r="F11" s="138"/>
      <c r="G11" s="138"/>
      <c r="H11" s="138"/>
      <c r="I11" s="138"/>
      <c r="J11" s="138"/>
      <c r="K11" s="138"/>
      <c r="L11" s="21" t="s">
        <v>59</v>
      </c>
      <c r="M11" s="21" t="s">
        <v>865</v>
      </c>
      <c r="N11" s="31" t="s">
        <v>42</v>
      </c>
      <c r="O11" s="7">
        <v>1</v>
      </c>
      <c r="P11" s="16">
        <v>2</v>
      </c>
      <c r="Q11" s="7"/>
      <c r="R11" s="28" t="s">
        <v>1290</v>
      </c>
      <c r="S11" s="133"/>
    </row>
    <row r="12" spans="1:19" s="9" customFormat="1" ht="15">
      <c r="A12" s="53" t="s">
        <v>1190</v>
      </c>
      <c r="B12" s="24" t="s">
        <v>1126</v>
      </c>
      <c r="C12" s="31" t="s">
        <v>182</v>
      </c>
      <c r="D12" s="7"/>
      <c r="E12" s="7"/>
      <c r="F12" s="7" t="s">
        <v>789</v>
      </c>
      <c r="G12" s="7">
        <f>SUM(P12)</f>
        <v>2</v>
      </c>
      <c r="H12" s="7"/>
      <c r="I12" s="7"/>
      <c r="J12" s="7"/>
      <c r="K12" s="7"/>
      <c r="L12" s="21" t="s">
        <v>92</v>
      </c>
      <c r="M12" s="21" t="s">
        <v>865</v>
      </c>
      <c r="N12" s="31" t="s">
        <v>42</v>
      </c>
      <c r="O12" s="7">
        <v>1</v>
      </c>
      <c r="P12" s="16">
        <v>2</v>
      </c>
      <c r="Q12" s="7"/>
      <c r="R12" s="28" t="s">
        <v>1291</v>
      </c>
      <c r="S12" s="37"/>
    </row>
    <row r="13" spans="1:19" s="9" customFormat="1" ht="15.75">
      <c r="A13" s="53" t="s">
        <v>1190</v>
      </c>
      <c r="B13" s="24" t="s">
        <v>1126</v>
      </c>
      <c r="C13" s="31" t="s">
        <v>186</v>
      </c>
      <c r="D13" s="7"/>
      <c r="E13" s="7"/>
      <c r="F13" s="7" t="s">
        <v>789</v>
      </c>
      <c r="G13" s="7">
        <f>SUM(P13)</f>
        <v>2</v>
      </c>
      <c r="H13" s="7"/>
      <c r="I13" s="7"/>
      <c r="J13" s="7"/>
      <c r="K13" s="7"/>
      <c r="L13" s="21" t="s">
        <v>50</v>
      </c>
      <c r="M13" s="21" t="s">
        <v>187</v>
      </c>
      <c r="N13" s="31" t="s">
        <v>785</v>
      </c>
      <c r="O13" s="7">
        <v>2</v>
      </c>
      <c r="P13" s="7">
        <v>2</v>
      </c>
      <c r="Q13" s="7"/>
      <c r="R13" s="61"/>
      <c r="S13" s="37"/>
    </row>
    <row r="14" spans="1:19" s="9" customFormat="1" ht="15.75">
      <c r="A14" s="114" t="s">
        <v>1190</v>
      </c>
      <c r="B14" s="135" t="s">
        <v>1126</v>
      </c>
      <c r="C14" s="115" t="s">
        <v>197</v>
      </c>
      <c r="D14" s="138"/>
      <c r="E14" s="138"/>
      <c r="F14" s="138"/>
      <c r="G14" s="138">
        <f>SUM(P14:P16)</f>
        <v>6</v>
      </c>
      <c r="H14" s="138"/>
      <c r="I14" s="138"/>
      <c r="J14" s="138"/>
      <c r="K14" s="138"/>
      <c r="L14" s="21" t="s">
        <v>49</v>
      </c>
      <c r="M14" s="21" t="s">
        <v>198</v>
      </c>
      <c r="N14" s="31" t="s">
        <v>785</v>
      </c>
      <c r="O14" s="7">
        <v>2</v>
      </c>
      <c r="P14" s="7">
        <v>2</v>
      </c>
      <c r="Q14" s="7"/>
      <c r="R14" s="61"/>
      <c r="S14" s="133"/>
    </row>
    <row r="15" spans="1:19" s="9" customFormat="1" ht="15.75">
      <c r="A15" s="114"/>
      <c r="B15" s="136"/>
      <c r="C15" s="116"/>
      <c r="D15" s="138"/>
      <c r="E15" s="138"/>
      <c r="F15" s="138"/>
      <c r="G15" s="138"/>
      <c r="H15" s="138"/>
      <c r="I15" s="138"/>
      <c r="J15" s="138"/>
      <c r="K15" s="138"/>
      <c r="L15" s="21" t="s">
        <v>50</v>
      </c>
      <c r="M15" s="21" t="s">
        <v>198</v>
      </c>
      <c r="N15" s="31" t="s">
        <v>785</v>
      </c>
      <c r="O15" s="7">
        <v>2</v>
      </c>
      <c r="P15" s="7">
        <v>2</v>
      </c>
      <c r="Q15" s="7"/>
      <c r="R15" s="61"/>
      <c r="S15" s="133"/>
    </row>
    <row r="16" spans="1:19" s="9" customFormat="1" ht="15.75">
      <c r="A16" s="114"/>
      <c r="B16" s="136"/>
      <c r="C16" s="116"/>
      <c r="D16" s="138"/>
      <c r="E16" s="138"/>
      <c r="F16" s="138"/>
      <c r="G16" s="138"/>
      <c r="H16" s="138"/>
      <c r="I16" s="138"/>
      <c r="J16" s="138"/>
      <c r="K16" s="138"/>
      <c r="L16" s="21" t="s">
        <v>48</v>
      </c>
      <c r="M16" s="21" t="s">
        <v>130</v>
      </c>
      <c r="N16" s="31" t="s">
        <v>42</v>
      </c>
      <c r="O16" s="7">
        <v>2</v>
      </c>
      <c r="P16" s="7">
        <v>2</v>
      </c>
      <c r="Q16" s="7"/>
      <c r="R16" s="61"/>
      <c r="S16" s="133"/>
    </row>
    <row r="17" spans="1:18" s="9" customFormat="1" ht="15">
      <c r="A17" s="53" t="s">
        <v>1190</v>
      </c>
      <c r="B17" s="24" t="s">
        <v>1126</v>
      </c>
      <c r="C17" s="31" t="s">
        <v>199</v>
      </c>
      <c r="D17" s="7"/>
      <c r="E17" s="7"/>
      <c r="F17" s="7" t="s">
        <v>789</v>
      </c>
      <c r="G17" s="7">
        <f>SUM(P17)</f>
        <v>4</v>
      </c>
      <c r="H17" s="7"/>
      <c r="I17" s="7"/>
      <c r="J17" s="7"/>
      <c r="K17" s="7"/>
      <c r="L17" s="21" t="s">
        <v>200</v>
      </c>
      <c r="M17" s="21" t="s">
        <v>863</v>
      </c>
      <c r="N17" s="31" t="s">
        <v>42</v>
      </c>
      <c r="O17" s="7">
        <v>2</v>
      </c>
      <c r="P17" s="16">
        <v>4</v>
      </c>
      <c r="Q17" s="7"/>
      <c r="R17" s="28" t="s">
        <v>1292</v>
      </c>
    </row>
    <row r="18" spans="1:18" s="9" customFormat="1" ht="15.75">
      <c r="A18" s="53" t="s">
        <v>1190</v>
      </c>
      <c r="B18" s="24" t="s">
        <v>1126</v>
      </c>
      <c r="C18" s="31" t="s">
        <v>1325</v>
      </c>
      <c r="D18" s="7"/>
      <c r="E18" s="7"/>
      <c r="F18" s="7" t="s">
        <v>789</v>
      </c>
      <c r="G18" s="7">
        <f>SUM(P18)</f>
        <v>2</v>
      </c>
      <c r="H18" s="7"/>
      <c r="I18" s="7"/>
      <c r="J18" s="7"/>
      <c r="K18" s="7"/>
      <c r="L18" s="21" t="s">
        <v>76</v>
      </c>
      <c r="M18" s="21" t="s">
        <v>144</v>
      </c>
      <c r="N18" s="31" t="s">
        <v>785</v>
      </c>
      <c r="O18" s="7">
        <v>2</v>
      </c>
      <c r="P18" s="7">
        <v>2</v>
      </c>
      <c r="Q18" s="7"/>
      <c r="R18" s="61"/>
    </row>
    <row r="19" spans="1:18" s="9" customFormat="1" ht="15">
      <c r="A19" s="53" t="s">
        <v>1190</v>
      </c>
      <c r="B19" s="24" t="s">
        <v>1126</v>
      </c>
      <c r="C19" s="31" t="s">
        <v>205</v>
      </c>
      <c r="D19" s="7"/>
      <c r="E19" s="7"/>
      <c r="F19" s="7" t="s">
        <v>789</v>
      </c>
      <c r="G19" s="7">
        <f>SUM(P19)</f>
        <v>2</v>
      </c>
      <c r="H19" s="7"/>
      <c r="I19" s="7"/>
      <c r="J19" s="7"/>
      <c r="K19" s="7"/>
      <c r="L19" s="21" t="s">
        <v>109</v>
      </c>
      <c r="M19" s="21" t="s">
        <v>865</v>
      </c>
      <c r="N19" s="31" t="s">
        <v>42</v>
      </c>
      <c r="O19" s="7">
        <v>1</v>
      </c>
      <c r="P19" s="16">
        <v>2</v>
      </c>
      <c r="Q19" s="7"/>
      <c r="R19" s="28" t="s">
        <v>1293</v>
      </c>
    </row>
    <row r="20" spans="1:18" s="9" customFormat="1" ht="15">
      <c r="A20" s="53" t="s">
        <v>1190</v>
      </c>
      <c r="B20" s="24" t="s">
        <v>1126</v>
      </c>
      <c r="C20" s="31" t="s">
        <v>206</v>
      </c>
      <c r="D20" s="7"/>
      <c r="E20" s="7"/>
      <c r="F20" s="7" t="s">
        <v>789</v>
      </c>
      <c r="G20" s="7">
        <f>SUM(P20)</f>
        <v>2</v>
      </c>
      <c r="H20" s="7"/>
      <c r="I20" s="7"/>
      <c r="J20" s="7"/>
      <c r="K20" s="7"/>
      <c r="L20" s="21" t="s">
        <v>84</v>
      </c>
      <c r="M20" s="21" t="s">
        <v>874</v>
      </c>
      <c r="N20" s="31" t="s">
        <v>42</v>
      </c>
      <c r="O20" s="7">
        <v>1</v>
      </c>
      <c r="P20" s="16">
        <v>2</v>
      </c>
      <c r="Q20" s="7"/>
      <c r="R20" s="28" t="s">
        <v>1294</v>
      </c>
    </row>
    <row r="21" spans="1:18" s="9" customFormat="1" ht="15.75">
      <c r="A21" s="53" t="s">
        <v>1190</v>
      </c>
      <c r="B21" s="24" t="s">
        <v>1126</v>
      </c>
      <c r="C21" s="31" t="s">
        <v>207</v>
      </c>
      <c r="D21" s="7"/>
      <c r="E21" s="7"/>
      <c r="F21" s="7" t="s">
        <v>789</v>
      </c>
      <c r="G21" s="7">
        <f>SUM(P21)</f>
        <v>2</v>
      </c>
      <c r="H21" s="7"/>
      <c r="I21" s="7"/>
      <c r="J21" s="7"/>
      <c r="K21" s="7"/>
      <c r="L21" s="21" t="s">
        <v>208</v>
      </c>
      <c r="M21" s="21" t="s">
        <v>865</v>
      </c>
      <c r="N21" s="31" t="s">
        <v>42</v>
      </c>
      <c r="O21" s="7">
        <v>1</v>
      </c>
      <c r="P21" s="7">
        <v>2</v>
      </c>
      <c r="Q21" s="7"/>
      <c r="R21" s="61"/>
    </row>
    <row r="22" spans="1:19" s="9" customFormat="1" ht="15.75">
      <c r="A22" s="114" t="s">
        <v>1190</v>
      </c>
      <c r="B22" s="139" t="s">
        <v>1286</v>
      </c>
      <c r="C22" s="115" t="s">
        <v>209</v>
      </c>
      <c r="D22" s="138"/>
      <c r="E22" s="138"/>
      <c r="F22" s="138"/>
      <c r="G22" s="138">
        <f>SUM(P22:P23)</f>
        <v>4</v>
      </c>
      <c r="H22" s="138"/>
      <c r="I22" s="138"/>
      <c r="J22" s="138"/>
      <c r="K22" s="138"/>
      <c r="L22" s="21" t="s">
        <v>210</v>
      </c>
      <c r="M22" s="21" t="s">
        <v>211</v>
      </c>
      <c r="N22" s="31" t="s">
        <v>785</v>
      </c>
      <c r="O22" s="7">
        <v>2</v>
      </c>
      <c r="P22" s="7">
        <v>2</v>
      </c>
      <c r="Q22" s="7"/>
      <c r="R22" s="61"/>
      <c r="S22" s="133"/>
    </row>
    <row r="23" spans="1:19" s="9" customFormat="1" ht="15.75">
      <c r="A23" s="114"/>
      <c r="B23" s="140"/>
      <c r="C23" s="116"/>
      <c r="D23" s="138"/>
      <c r="E23" s="138"/>
      <c r="F23" s="138"/>
      <c r="G23" s="138"/>
      <c r="H23" s="138"/>
      <c r="I23" s="138"/>
      <c r="J23" s="138"/>
      <c r="K23" s="138"/>
      <c r="L23" s="21" t="s">
        <v>63</v>
      </c>
      <c r="M23" s="21" t="s">
        <v>212</v>
      </c>
      <c r="N23" s="31" t="s">
        <v>69</v>
      </c>
      <c r="O23" s="7">
        <v>2</v>
      </c>
      <c r="P23" s="7">
        <v>2</v>
      </c>
      <c r="Q23" s="7"/>
      <c r="R23" s="61"/>
      <c r="S23" s="133"/>
    </row>
    <row r="24" spans="1:18" s="9" customFormat="1" ht="15.75">
      <c r="A24" s="53" t="s">
        <v>1190</v>
      </c>
      <c r="B24" s="24" t="s">
        <v>1126</v>
      </c>
      <c r="C24" s="31" t="s">
        <v>213</v>
      </c>
      <c r="D24" s="7"/>
      <c r="E24" s="7"/>
      <c r="F24" s="7" t="s">
        <v>789</v>
      </c>
      <c r="G24" s="7">
        <f>SUM(P24)</f>
        <v>2</v>
      </c>
      <c r="H24" s="7"/>
      <c r="I24" s="7"/>
      <c r="J24" s="7"/>
      <c r="K24" s="7"/>
      <c r="L24" s="21" t="s">
        <v>116</v>
      </c>
      <c r="M24" s="21" t="s">
        <v>214</v>
      </c>
      <c r="N24" s="31" t="s">
        <v>785</v>
      </c>
      <c r="O24" s="7">
        <v>2</v>
      </c>
      <c r="P24" s="7">
        <v>2</v>
      </c>
      <c r="Q24" s="7"/>
      <c r="R24" s="61"/>
    </row>
    <row r="25" spans="1:18" s="9" customFormat="1" ht="15">
      <c r="A25" s="53" t="s">
        <v>1190</v>
      </c>
      <c r="B25" s="24" t="s">
        <v>1126</v>
      </c>
      <c r="C25" s="31" t="s">
        <v>215</v>
      </c>
      <c r="D25" s="7"/>
      <c r="E25" s="7"/>
      <c r="F25" s="7" t="s">
        <v>789</v>
      </c>
      <c r="G25" s="7">
        <f>SUM(P25)</f>
        <v>2</v>
      </c>
      <c r="H25" s="7"/>
      <c r="I25" s="7"/>
      <c r="J25" s="7"/>
      <c r="K25" s="7"/>
      <c r="L25" s="21" t="s">
        <v>216</v>
      </c>
      <c r="M25" s="21" t="s">
        <v>865</v>
      </c>
      <c r="N25" s="31" t="s">
        <v>42</v>
      </c>
      <c r="O25" s="7">
        <v>1</v>
      </c>
      <c r="P25" s="16">
        <v>2</v>
      </c>
      <c r="Q25" s="7"/>
      <c r="R25" s="28" t="s">
        <v>1295</v>
      </c>
    </row>
    <row r="26" spans="1:18" s="9" customFormat="1" ht="15">
      <c r="A26" s="53" t="s">
        <v>1190</v>
      </c>
      <c r="B26" s="24" t="s">
        <v>1126</v>
      </c>
      <c r="C26" s="31" t="s">
        <v>438</v>
      </c>
      <c r="D26" s="7"/>
      <c r="E26" s="7"/>
      <c r="F26" s="7"/>
      <c r="G26" s="7">
        <f>SUM(P26)</f>
        <v>4</v>
      </c>
      <c r="H26" s="7"/>
      <c r="I26" s="7"/>
      <c r="J26" s="7"/>
      <c r="K26" s="7"/>
      <c r="L26" s="21" t="s">
        <v>397</v>
      </c>
      <c r="M26" s="21" t="s">
        <v>863</v>
      </c>
      <c r="N26" s="31" t="s">
        <v>42</v>
      </c>
      <c r="O26" s="7">
        <v>2</v>
      </c>
      <c r="P26" s="16">
        <v>4</v>
      </c>
      <c r="Q26" s="7"/>
      <c r="R26" s="28" t="s">
        <v>1296</v>
      </c>
    </row>
    <row r="27" spans="1:18" s="9" customFormat="1" ht="15.75">
      <c r="A27" s="53" t="s">
        <v>1190</v>
      </c>
      <c r="B27" s="24" t="s">
        <v>1126</v>
      </c>
      <c r="C27" s="31" t="s">
        <v>439</v>
      </c>
      <c r="D27" s="7"/>
      <c r="E27" s="7"/>
      <c r="F27" s="7"/>
      <c r="G27" s="7">
        <f>SUM(P27)</f>
        <v>2</v>
      </c>
      <c r="H27" s="7"/>
      <c r="I27" s="7"/>
      <c r="J27" s="7"/>
      <c r="K27" s="7"/>
      <c r="L27" s="21" t="s">
        <v>84</v>
      </c>
      <c r="M27" s="21" t="s">
        <v>187</v>
      </c>
      <c r="N27" s="31" t="s">
        <v>785</v>
      </c>
      <c r="O27" s="7">
        <v>2</v>
      </c>
      <c r="P27" s="7">
        <v>2</v>
      </c>
      <c r="Q27" s="7"/>
      <c r="R27" s="61"/>
    </row>
    <row r="28" spans="1:18" s="9" customFormat="1" ht="15.75">
      <c r="A28" s="53" t="s">
        <v>1190</v>
      </c>
      <c r="B28" s="24" t="s">
        <v>1126</v>
      </c>
      <c r="C28" s="31" t="s">
        <v>639</v>
      </c>
      <c r="D28" s="7"/>
      <c r="E28" s="7"/>
      <c r="F28" s="7"/>
      <c r="G28" s="7">
        <f>SUM(P28)</f>
        <v>4</v>
      </c>
      <c r="H28" s="7"/>
      <c r="I28" s="7"/>
      <c r="J28" s="7"/>
      <c r="K28" s="7"/>
      <c r="L28" s="21" t="s">
        <v>457</v>
      </c>
      <c r="M28" s="21" t="s">
        <v>863</v>
      </c>
      <c r="N28" s="31" t="s">
        <v>42</v>
      </c>
      <c r="O28" s="7">
        <v>2</v>
      </c>
      <c r="P28" s="7">
        <v>4</v>
      </c>
      <c r="Q28" s="7"/>
      <c r="R28" s="61"/>
    </row>
    <row r="29" spans="1:19" s="9" customFormat="1" ht="15.75">
      <c r="A29" s="114" t="s">
        <v>1190</v>
      </c>
      <c r="B29" s="135" t="s">
        <v>1126</v>
      </c>
      <c r="C29" s="115" t="s">
        <v>344</v>
      </c>
      <c r="D29" s="138"/>
      <c r="E29" s="138"/>
      <c r="F29" s="138"/>
      <c r="G29" s="138">
        <f>SUM(P29:P30)</f>
        <v>4</v>
      </c>
      <c r="H29" s="138"/>
      <c r="I29" s="138"/>
      <c r="J29" s="138"/>
      <c r="K29" s="138"/>
      <c r="L29" s="21" t="s">
        <v>40</v>
      </c>
      <c r="M29" s="21" t="s">
        <v>345</v>
      </c>
      <c r="N29" s="31" t="s">
        <v>785</v>
      </c>
      <c r="O29" s="7">
        <v>2</v>
      </c>
      <c r="P29" s="7">
        <v>2</v>
      </c>
      <c r="Q29" s="7"/>
      <c r="R29" s="61"/>
      <c r="S29" s="133"/>
    </row>
    <row r="30" spans="1:19" s="9" customFormat="1" ht="15">
      <c r="A30" s="114"/>
      <c r="B30" s="136"/>
      <c r="C30" s="116"/>
      <c r="D30" s="138"/>
      <c r="E30" s="138"/>
      <c r="F30" s="137"/>
      <c r="G30" s="138"/>
      <c r="H30" s="138"/>
      <c r="I30" s="138"/>
      <c r="J30" s="138"/>
      <c r="K30" s="138"/>
      <c r="L30" s="21" t="s">
        <v>346</v>
      </c>
      <c r="M30" s="21" t="s">
        <v>865</v>
      </c>
      <c r="N30" s="31" t="s">
        <v>42</v>
      </c>
      <c r="O30" s="7">
        <v>1</v>
      </c>
      <c r="P30" s="16">
        <v>2</v>
      </c>
      <c r="Q30" s="7"/>
      <c r="R30" s="28" t="s">
        <v>1297</v>
      </c>
      <c r="S30" s="133"/>
    </row>
    <row r="31" spans="1:19" s="9" customFormat="1" ht="16.5">
      <c r="A31" s="53" t="s">
        <v>787</v>
      </c>
      <c r="B31" s="24" t="s">
        <v>1126</v>
      </c>
      <c r="C31" s="53" t="s">
        <v>1354</v>
      </c>
      <c r="D31" s="7"/>
      <c r="E31" s="7"/>
      <c r="F31" s="12"/>
      <c r="G31" s="7">
        <v>2</v>
      </c>
      <c r="H31" s="7"/>
      <c r="I31" s="7"/>
      <c r="J31" s="7"/>
      <c r="K31" s="7"/>
      <c r="L31" s="21" t="s">
        <v>1355</v>
      </c>
      <c r="M31" s="21" t="s">
        <v>865</v>
      </c>
      <c r="N31" s="31" t="s">
        <v>42</v>
      </c>
      <c r="O31" s="7">
        <v>1</v>
      </c>
      <c r="P31" s="16">
        <v>2</v>
      </c>
      <c r="Q31" s="7"/>
      <c r="R31" s="28" t="s">
        <v>852</v>
      </c>
      <c r="S31" s="37"/>
    </row>
    <row r="32" spans="1:19" s="9" customFormat="1" ht="15.75">
      <c r="A32" s="114" t="s">
        <v>791</v>
      </c>
      <c r="B32" s="135" t="s">
        <v>1129</v>
      </c>
      <c r="C32" s="115" t="s">
        <v>217</v>
      </c>
      <c r="D32" s="138"/>
      <c r="E32" s="138"/>
      <c r="F32" s="138"/>
      <c r="G32" s="138">
        <f>SUM(P32:P33)</f>
        <v>3</v>
      </c>
      <c r="H32" s="138"/>
      <c r="I32" s="138"/>
      <c r="J32" s="138"/>
      <c r="K32" s="138"/>
      <c r="L32" s="21" t="s">
        <v>107</v>
      </c>
      <c r="M32" s="21" t="s">
        <v>1166</v>
      </c>
      <c r="N32" s="31" t="s">
        <v>785</v>
      </c>
      <c r="O32" s="7">
        <v>1</v>
      </c>
      <c r="P32" s="7">
        <v>1</v>
      </c>
      <c r="Q32" s="7"/>
      <c r="R32" s="61"/>
      <c r="S32" s="133"/>
    </row>
    <row r="33" spans="1:19" s="9" customFormat="1" ht="15">
      <c r="A33" s="114"/>
      <c r="B33" s="136"/>
      <c r="C33" s="116"/>
      <c r="D33" s="138"/>
      <c r="E33" s="138"/>
      <c r="F33" s="138"/>
      <c r="G33" s="138"/>
      <c r="H33" s="138"/>
      <c r="I33" s="138"/>
      <c r="J33" s="138"/>
      <c r="K33" s="138"/>
      <c r="L33" s="28" t="s">
        <v>1144</v>
      </c>
      <c r="M33" s="21" t="s">
        <v>218</v>
      </c>
      <c r="N33" s="31" t="s">
        <v>785</v>
      </c>
      <c r="O33" s="7">
        <v>2</v>
      </c>
      <c r="P33" s="7">
        <v>2</v>
      </c>
      <c r="Q33" s="7"/>
      <c r="R33" s="63"/>
      <c r="S33" s="133"/>
    </row>
    <row r="34" spans="1:18" s="9" customFormat="1" ht="15.75">
      <c r="A34" s="53" t="s">
        <v>791</v>
      </c>
      <c r="B34" s="24" t="s">
        <v>1126</v>
      </c>
      <c r="C34" s="31" t="s">
        <v>293</v>
      </c>
      <c r="D34" s="7"/>
      <c r="E34" s="7"/>
      <c r="F34" s="7"/>
      <c r="G34" s="7">
        <f>SUM(P34)</f>
        <v>2</v>
      </c>
      <c r="H34" s="7"/>
      <c r="I34" s="7"/>
      <c r="J34" s="7"/>
      <c r="K34" s="7"/>
      <c r="L34" s="21" t="s">
        <v>40</v>
      </c>
      <c r="M34" s="21" t="s">
        <v>294</v>
      </c>
      <c r="N34" s="31" t="s">
        <v>785</v>
      </c>
      <c r="O34" s="7">
        <v>2</v>
      </c>
      <c r="P34" s="7">
        <v>2</v>
      </c>
      <c r="Q34" s="7"/>
      <c r="R34" s="61"/>
    </row>
    <row r="35" spans="1:19" s="9" customFormat="1" ht="15">
      <c r="A35" s="114" t="s">
        <v>791</v>
      </c>
      <c r="B35" s="135" t="s">
        <v>1126</v>
      </c>
      <c r="C35" s="115" t="s">
        <v>133</v>
      </c>
      <c r="D35" s="138"/>
      <c r="E35" s="138"/>
      <c r="F35" s="138" t="s">
        <v>789</v>
      </c>
      <c r="G35" s="138">
        <f>SUM(P35:P36)</f>
        <v>3.5</v>
      </c>
      <c r="H35" s="138"/>
      <c r="I35" s="138"/>
      <c r="J35" s="138"/>
      <c r="K35" s="138"/>
      <c r="L35" s="28" t="s">
        <v>1144</v>
      </c>
      <c r="M35" s="21" t="s">
        <v>135</v>
      </c>
      <c r="N35" s="31" t="s">
        <v>785</v>
      </c>
      <c r="O35" s="7">
        <v>2</v>
      </c>
      <c r="P35" s="22">
        <v>2</v>
      </c>
      <c r="Q35" s="7"/>
      <c r="R35" s="63" t="s">
        <v>859</v>
      </c>
      <c r="S35" s="133"/>
    </row>
    <row r="36" spans="1:19" s="9" customFormat="1" ht="15">
      <c r="A36" s="114"/>
      <c r="B36" s="136"/>
      <c r="C36" s="116"/>
      <c r="D36" s="138"/>
      <c r="E36" s="138"/>
      <c r="F36" s="138"/>
      <c r="G36" s="138"/>
      <c r="H36" s="138"/>
      <c r="I36" s="138"/>
      <c r="J36" s="138"/>
      <c r="K36" s="138"/>
      <c r="L36" s="28" t="s">
        <v>1144</v>
      </c>
      <c r="M36" s="21" t="s">
        <v>137</v>
      </c>
      <c r="N36" s="31" t="s">
        <v>69</v>
      </c>
      <c r="O36" s="7">
        <v>3</v>
      </c>
      <c r="P36" s="16">
        <v>1.5</v>
      </c>
      <c r="Q36" s="7"/>
      <c r="R36" s="28" t="s">
        <v>1298</v>
      </c>
      <c r="S36" s="133"/>
    </row>
    <row r="37" spans="1:18" s="9" customFormat="1" ht="15.75">
      <c r="A37" s="53" t="s">
        <v>791</v>
      </c>
      <c r="B37" s="24" t="s">
        <v>1126</v>
      </c>
      <c r="C37" s="31" t="s">
        <v>1326</v>
      </c>
      <c r="D37" s="7"/>
      <c r="E37" s="7"/>
      <c r="F37" s="7"/>
      <c r="G37" s="7">
        <f>SUM(P37)</f>
        <v>2</v>
      </c>
      <c r="H37" s="7"/>
      <c r="I37" s="7"/>
      <c r="J37" s="7"/>
      <c r="K37" s="7"/>
      <c r="L37" s="21" t="s">
        <v>79</v>
      </c>
      <c r="M37" s="21" t="s">
        <v>1276</v>
      </c>
      <c r="N37" s="31" t="s">
        <v>785</v>
      </c>
      <c r="O37" s="7">
        <v>2</v>
      </c>
      <c r="P37" s="7">
        <v>2</v>
      </c>
      <c r="Q37" s="7"/>
      <c r="R37" s="61"/>
    </row>
    <row r="38" spans="1:18" s="9" customFormat="1" ht="15.75">
      <c r="A38" s="53" t="s">
        <v>794</v>
      </c>
      <c r="B38" s="24" t="s">
        <v>1126</v>
      </c>
      <c r="C38" s="31" t="s">
        <v>1327</v>
      </c>
      <c r="D38" s="7"/>
      <c r="E38" s="7"/>
      <c r="F38" s="7"/>
      <c r="G38" s="7">
        <f>SUM(P38)</f>
        <v>2</v>
      </c>
      <c r="H38" s="7"/>
      <c r="I38" s="7"/>
      <c r="J38" s="7"/>
      <c r="K38" s="7"/>
      <c r="L38" s="21" t="s">
        <v>79</v>
      </c>
      <c r="M38" s="21" t="s">
        <v>343</v>
      </c>
      <c r="N38" s="31" t="s">
        <v>785</v>
      </c>
      <c r="O38" s="7">
        <v>2</v>
      </c>
      <c r="P38" s="7">
        <v>2</v>
      </c>
      <c r="Q38" s="7"/>
      <c r="R38" s="61"/>
    </row>
    <row r="39" spans="1:18" s="9" customFormat="1" ht="15.75">
      <c r="A39" s="53" t="s">
        <v>794</v>
      </c>
      <c r="B39" s="24" t="s">
        <v>1126</v>
      </c>
      <c r="C39" s="31" t="s">
        <v>347</v>
      </c>
      <c r="D39" s="7"/>
      <c r="E39" s="7"/>
      <c r="F39" s="7"/>
      <c r="G39" s="7">
        <f>SUM(P39)</f>
        <v>2</v>
      </c>
      <c r="H39" s="7"/>
      <c r="I39" s="7"/>
      <c r="J39" s="7"/>
      <c r="K39" s="7"/>
      <c r="L39" s="21" t="s">
        <v>40</v>
      </c>
      <c r="M39" s="21" t="s">
        <v>348</v>
      </c>
      <c r="N39" s="31" t="s">
        <v>785</v>
      </c>
      <c r="O39" s="7">
        <v>2</v>
      </c>
      <c r="P39" s="7">
        <v>2</v>
      </c>
      <c r="Q39" s="7"/>
      <c r="R39" s="61"/>
    </row>
    <row r="40" spans="1:19" s="9" customFormat="1" ht="15">
      <c r="A40" s="53" t="s">
        <v>794</v>
      </c>
      <c r="B40" s="24" t="s">
        <v>1126</v>
      </c>
      <c r="C40" s="31" t="s">
        <v>353</v>
      </c>
      <c r="D40" s="7"/>
      <c r="E40" s="7"/>
      <c r="F40" s="7"/>
      <c r="G40" s="7">
        <f>SUM(P40:P40)</f>
        <v>2</v>
      </c>
      <c r="H40" s="7"/>
      <c r="I40" s="7"/>
      <c r="J40" s="7"/>
      <c r="K40" s="7"/>
      <c r="L40" s="21" t="s">
        <v>1146</v>
      </c>
      <c r="M40" s="21" t="s">
        <v>354</v>
      </c>
      <c r="N40" s="31" t="s">
        <v>785</v>
      </c>
      <c r="O40" s="7">
        <v>2</v>
      </c>
      <c r="P40" s="7">
        <v>2</v>
      </c>
      <c r="Q40" s="7"/>
      <c r="R40" s="63" t="s">
        <v>859</v>
      </c>
      <c r="S40" s="37"/>
    </row>
    <row r="41" spans="1:18" s="9" customFormat="1" ht="15.75">
      <c r="A41" s="53" t="s">
        <v>794</v>
      </c>
      <c r="B41" s="24" t="s">
        <v>1126</v>
      </c>
      <c r="C41" s="31" t="s">
        <v>355</v>
      </c>
      <c r="D41" s="7"/>
      <c r="E41" s="7"/>
      <c r="F41" s="7"/>
      <c r="G41" s="7">
        <f>SUM(P41)</f>
        <v>2</v>
      </c>
      <c r="H41" s="7"/>
      <c r="I41" s="7"/>
      <c r="J41" s="7"/>
      <c r="K41" s="7"/>
      <c r="L41" s="21" t="s">
        <v>297</v>
      </c>
      <c r="M41" s="21" t="s">
        <v>356</v>
      </c>
      <c r="N41" s="31" t="s">
        <v>69</v>
      </c>
      <c r="O41" s="7">
        <v>2</v>
      </c>
      <c r="P41" s="7">
        <v>2</v>
      </c>
      <c r="Q41" s="7"/>
      <c r="R41" s="61"/>
    </row>
    <row r="42" spans="1:18" s="9" customFormat="1" ht="15.75">
      <c r="A42" s="53" t="s">
        <v>794</v>
      </c>
      <c r="B42" s="24" t="s">
        <v>1126</v>
      </c>
      <c r="C42" s="31" t="s">
        <v>716</v>
      </c>
      <c r="D42" s="7"/>
      <c r="E42" s="7"/>
      <c r="F42" s="7"/>
      <c r="G42" s="7">
        <f>SUM(P42)</f>
        <v>2</v>
      </c>
      <c r="H42" s="7"/>
      <c r="I42" s="7"/>
      <c r="J42" s="7"/>
      <c r="K42" s="7"/>
      <c r="L42" s="21" t="s">
        <v>79</v>
      </c>
      <c r="M42" s="21" t="s">
        <v>717</v>
      </c>
      <c r="N42" s="31" t="s">
        <v>785</v>
      </c>
      <c r="O42" s="7">
        <v>2</v>
      </c>
      <c r="P42" s="7">
        <v>2</v>
      </c>
      <c r="Q42" s="7"/>
      <c r="R42" s="61"/>
    </row>
    <row r="43" spans="1:19" s="9" customFormat="1" ht="20.25" customHeight="1">
      <c r="A43" s="114" t="s">
        <v>1194</v>
      </c>
      <c r="B43" s="135" t="s">
        <v>1130</v>
      </c>
      <c r="C43" s="115" t="s">
        <v>360</v>
      </c>
      <c r="D43" s="138"/>
      <c r="E43" s="138"/>
      <c r="F43" s="138"/>
      <c r="G43" s="138">
        <f>SUM(P43:P44)</f>
        <v>4</v>
      </c>
      <c r="H43" s="138"/>
      <c r="I43" s="138"/>
      <c r="J43" s="138"/>
      <c r="K43" s="138"/>
      <c r="L43" s="56" t="s">
        <v>79</v>
      </c>
      <c r="M43" s="56" t="s">
        <v>361</v>
      </c>
      <c r="N43" s="57" t="s">
        <v>785</v>
      </c>
      <c r="O43" s="58">
        <v>2</v>
      </c>
      <c r="P43" s="58">
        <v>2</v>
      </c>
      <c r="Q43" s="58"/>
      <c r="R43" s="60" t="s">
        <v>1299</v>
      </c>
      <c r="S43" s="150" t="s">
        <v>1336</v>
      </c>
    </row>
    <row r="44" spans="1:19" s="9" customFormat="1" ht="23.25" customHeight="1">
      <c r="A44" s="114"/>
      <c r="B44" s="136"/>
      <c r="C44" s="116"/>
      <c r="D44" s="138"/>
      <c r="E44" s="138"/>
      <c r="F44" s="137"/>
      <c r="G44" s="138"/>
      <c r="H44" s="138"/>
      <c r="I44" s="138"/>
      <c r="J44" s="138"/>
      <c r="K44" s="138"/>
      <c r="L44" s="59" t="s">
        <v>1309</v>
      </c>
      <c r="M44" s="56" t="s">
        <v>362</v>
      </c>
      <c r="N44" s="57" t="s">
        <v>785</v>
      </c>
      <c r="O44" s="58">
        <v>2</v>
      </c>
      <c r="P44" s="58">
        <v>2</v>
      </c>
      <c r="Q44" s="58"/>
      <c r="R44" s="60" t="s">
        <v>1300</v>
      </c>
      <c r="S44" s="151"/>
    </row>
    <row r="45" spans="1:19" s="9" customFormat="1" ht="15">
      <c r="A45" s="114" t="s">
        <v>1313</v>
      </c>
      <c r="B45" s="135" t="s">
        <v>1126</v>
      </c>
      <c r="C45" s="115" t="s">
        <v>377</v>
      </c>
      <c r="D45" s="138"/>
      <c r="E45" s="138"/>
      <c r="F45" s="138"/>
      <c r="G45" s="138">
        <f>SUM(P45:P46)</f>
        <v>4</v>
      </c>
      <c r="H45" s="138"/>
      <c r="I45" s="138"/>
      <c r="J45" s="138"/>
      <c r="K45" s="138"/>
      <c r="L45" s="21" t="s">
        <v>301</v>
      </c>
      <c r="M45" s="21" t="s">
        <v>359</v>
      </c>
      <c r="N45" s="31" t="s">
        <v>42</v>
      </c>
      <c r="O45" s="7">
        <v>2</v>
      </c>
      <c r="P45" s="7">
        <v>2</v>
      </c>
      <c r="Q45" s="7"/>
      <c r="R45" s="62"/>
      <c r="S45" s="133"/>
    </row>
    <row r="46" spans="1:19" s="9" customFormat="1" ht="15">
      <c r="A46" s="114"/>
      <c r="B46" s="136"/>
      <c r="C46" s="116"/>
      <c r="D46" s="138"/>
      <c r="E46" s="138"/>
      <c r="F46" s="137"/>
      <c r="G46" s="138"/>
      <c r="H46" s="138"/>
      <c r="I46" s="138"/>
      <c r="J46" s="138"/>
      <c r="K46" s="138"/>
      <c r="L46" s="21" t="s">
        <v>59</v>
      </c>
      <c r="M46" s="21" t="s">
        <v>359</v>
      </c>
      <c r="N46" s="31" t="s">
        <v>42</v>
      </c>
      <c r="O46" s="7">
        <v>2</v>
      </c>
      <c r="P46" s="7">
        <v>2</v>
      </c>
      <c r="Q46" s="7"/>
      <c r="R46" s="62"/>
      <c r="S46" s="133"/>
    </row>
    <row r="47" spans="1:19" s="9" customFormat="1" ht="25.5" customHeight="1">
      <c r="A47" s="114" t="s">
        <v>1313</v>
      </c>
      <c r="B47" s="135" t="s">
        <v>1126</v>
      </c>
      <c r="C47" s="115" t="s">
        <v>1328</v>
      </c>
      <c r="D47" s="138"/>
      <c r="E47" s="138"/>
      <c r="F47" s="137"/>
      <c r="G47" s="138">
        <v>4</v>
      </c>
      <c r="H47" s="137"/>
      <c r="I47" s="137"/>
      <c r="J47" s="137"/>
      <c r="K47" s="137"/>
      <c r="L47" s="38" t="s">
        <v>1309</v>
      </c>
      <c r="M47" s="21" t="s">
        <v>362</v>
      </c>
      <c r="N47" s="31" t="s">
        <v>785</v>
      </c>
      <c r="O47" s="7">
        <v>2</v>
      </c>
      <c r="P47" s="7">
        <v>2</v>
      </c>
      <c r="Q47" s="7"/>
      <c r="R47" s="25" t="s">
        <v>1300</v>
      </c>
      <c r="S47" s="93" t="s">
        <v>17</v>
      </c>
    </row>
    <row r="48" spans="1:19" s="9" customFormat="1" ht="28.5" customHeight="1">
      <c r="A48" s="116"/>
      <c r="B48" s="149"/>
      <c r="C48" s="116"/>
      <c r="D48" s="132"/>
      <c r="E48" s="132"/>
      <c r="F48" s="132"/>
      <c r="G48" s="132"/>
      <c r="H48" s="132"/>
      <c r="I48" s="132"/>
      <c r="J48" s="132"/>
      <c r="K48" s="132"/>
      <c r="L48" s="28" t="s">
        <v>1308</v>
      </c>
      <c r="M48" s="21" t="s">
        <v>378</v>
      </c>
      <c r="N48" s="31" t="s">
        <v>42</v>
      </c>
      <c r="O48" s="7">
        <v>2</v>
      </c>
      <c r="P48" s="7">
        <v>2</v>
      </c>
      <c r="Q48" s="7"/>
      <c r="R48" s="147" t="s">
        <v>1420</v>
      </c>
      <c r="S48" s="142"/>
    </row>
    <row r="49" spans="1:19" s="9" customFormat="1" ht="16.5" customHeight="1" hidden="1">
      <c r="A49" s="116"/>
      <c r="B49" s="149"/>
      <c r="C49" s="116"/>
      <c r="D49" s="132"/>
      <c r="E49" s="132"/>
      <c r="F49" s="132"/>
      <c r="G49" s="132"/>
      <c r="H49" s="132"/>
      <c r="I49" s="132"/>
      <c r="J49" s="132"/>
      <c r="K49" s="132"/>
      <c r="L49" s="21" t="s">
        <v>68</v>
      </c>
      <c r="M49" s="21" t="s">
        <v>378</v>
      </c>
      <c r="N49" s="31" t="s">
        <v>42</v>
      </c>
      <c r="O49" s="7">
        <v>2</v>
      </c>
      <c r="P49" s="7" t="s">
        <v>851</v>
      </c>
      <c r="Q49" s="7"/>
      <c r="R49" s="147"/>
      <c r="S49" s="142"/>
    </row>
    <row r="50" spans="1:19" s="9" customFormat="1" ht="15">
      <c r="A50" s="114" t="s">
        <v>1314</v>
      </c>
      <c r="B50" s="135" t="s">
        <v>1131</v>
      </c>
      <c r="C50" s="115" t="s">
        <v>422</v>
      </c>
      <c r="D50" s="138"/>
      <c r="E50" s="138"/>
      <c r="F50" s="138"/>
      <c r="G50" s="138">
        <f>SUM(P50:P51)</f>
        <v>4</v>
      </c>
      <c r="H50" s="138"/>
      <c r="I50" s="138"/>
      <c r="J50" s="138"/>
      <c r="K50" s="138"/>
      <c r="L50" s="28" t="s">
        <v>1152</v>
      </c>
      <c r="M50" s="21" t="s">
        <v>1167</v>
      </c>
      <c r="N50" s="31" t="s">
        <v>785</v>
      </c>
      <c r="O50" s="7">
        <v>1</v>
      </c>
      <c r="P50" s="7">
        <v>2</v>
      </c>
      <c r="Q50" s="7"/>
      <c r="R50" s="63"/>
      <c r="S50" s="133"/>
    </row>
    <row r="51" spans="1:19" s="9" customFormat="1" ht="15">
      <c r="A51" s="114"/>
      <c r="B51" s="136"/>
      <c r="C51" s="116"/>
      <c r="D51" s="138"/>
      <c r="E51" s="138"/>
      <c r="F51" s="137"/>
      <c r="G51" s="138"/>
      <c r="H51" s="138"/>
      <c r="I51" s="138"/>
      <c r="J51" s="138"/>
      <c r="K51" s="138"/>
      <c r="L51" s="28" t="s">
        <v>1152</v>
      </c>
      <c r="M51" s="21" t="s">
        <v>1168</v>
      </c>
      <c r="N51" s="31" t="s">
        <v>785</v>
      </c>
      <c r="O51" s="7">
        <v>1</v>
      </c>
      <c r="P51" s="7">
        <v>2</v>
      </c>
      <c r="Q51" s="7"/>
      <c r="R51" s="63"/>
      <c r="S51" s="133"/>
    </row>
    <row r="52" spans="1:19" s="9" customFormat="1" ht="15.75">
      <c r="A52" s="114" t="s">
        <v>1314</v>
      </c>
      <c r="B52" s="135" t="s">
        <v>1126</v>
      </c>
      <c r="C52" s="115" t="s">
        <v>423</v>
      </c>
      <c r="D52" s="138"/>
      <c r="E52" s="138"/>
      <c r="F52" s="138"/>
      <c r="G52" s="138">
        <f>SUM(P52:P53)</f>
        <v>4</v>
      </c>
      <c r="H52" s="138"/>
      <c r="I52" s="138"/>
      <c r="J52" s="138"/>
      <c r="K52" s="138"/>
      <c r="L52" s="21" t="s">
        <v>397</v>
      </c>
      <c r="M52" s="21" t="s">
        <v>424</v>
      </c>
      <c r="N52" s="31" t="s">
        <v>785</v>
      </c>
      <c r="O52" s="7">
        <v>1</v>
      </c>
      <c r="P52" s="7">
        <v>2</v>
      </c>
      <c r="Q52" s="7"/>
      <c r="R52" s="61"/>
      <c r="S52" s="133"/>
    </row>
    <row r="53" spans="1:19" s="9" customFormat="1" ht="15.75">
      <c r="A53" s="114"/>
      <c r="B53" s="136"/>
      <c r="C53" s="116"/>
      <c r="D53" s="138"/>
      <c r="E53" s="138"/>
      <c r="F53" s="137"/>
      <c r="G53" s="138"/>
      <c r="H53" s="138"/>
      <c r="I53" s="138"/>
      <c r="J53" s="138"/>
      <c r="K53" s="138"/>
      <c r="L53" s="21" t="s">
        <v>195</v>
      </c>
      <c r="M53" s="21" t="s">
        <v>424</v>
      </c>
      <c r="N53" s="31" t="s">
        <v>785</v>
      </c>
      <c r="O53" s="7">
        <v>1</v>
      </c>
      <c r="P53" s="7">
        <v>2</v>
      </c>
      <c r="Q53" s="7"/>
      <c r="R53" s="61"/>
      <c r="S53" s="133"/>
    </row>
    <row r="54" spans="1:19" s="9" customFormat="1" ht="15">
      <c r="A54" s="114" t="s">
        <v>1314</v>
      </c>
      <c r="B54" s="135" t="s">
        <v>1126</v>
      </c>
      <c r="C54" s="115" t="s">
        <v>425</v>
      </c>
      <c r="D54" s="138"/>
      <c r="E54" s="138"/>
      <c r="F54" s="138"/>
      <c r="G54" s="138">
        <f>SUM(P54:P56)</f>
        <v>6</v>
      </c>
      <c r="H54" s="138"/>
      <c r="I54" s="138"/>
      <c r="J54" s="138"/>
      <c r="K54" s="138"/>
      <c r="L54" s="28" t="s">
        <v>1154</v>
      </c>
      <c r="M54" s="21" t="s">
        <v>1169</v>
      </c>
      <c r="N54" s="31" t="s">
        <v>42</v>
      </c>
      <c r="O54" s="7">
        <v>1</v>
      </c>
      <c r="P54" s="7">
        <v>2</v>
      </c>
      <c r="Q54" s="7"/>
      <c r="R54" s="63" t="s">
        <v>1287</v>
      </c>
      <c r="S54" s="133"/>
    </row>
    <row r="55" spans="1:19" s="9" customFormat="1" ht="15">
      <c r="A55" s="114"/>
      <c r="B55" s="136"/>
      <c r="C55" s="116"/>
      <c r="D55" s="138"/>
      <c r="E55" s="138"/>
      <c r="F55" s="137"/>
      <c r="G55" s="138"/>
      <c r="H55" s="138"/>
      <c r="I55" s="138"/>
      <c r="J55" s="138"/>
      <c r="K55" s="138"/>
      <c r="L55" s="28" t="s">
        <v>1152</v>
      </c>
      <c r="M55" s="21" t="s">
        <v>1170</v>
      </c>
      <c r="N55" s="31" t="s">
        <v>42</v>
      </c>
      <c r="O55" s="7">
        <v>1</v>
      </c>
      <c r="P55" s="7">
        <v>2</v>
      </c>
      <c r="Q55" s="7"/>
      <c r="R55" s="63" t="s">
        <v>1287</v>
      </c>
      <c r="S55" s="133"/>
    </row>
    <row r="56" spans="1:19" s="9" customFormat="1" ht="15.75">
      <c r="A56" s="114"/>
      <c r="B56" s="136"/>
      <c r="C56" s="116"/>
      <c r="D56" s="138"/>
      <c r="E56" s="138"/>
      <c r="F56" s="137"/>
      <c r="G56" s="138"/>
      <c r="H56" s="138"/>
      <c r="I56" s="138"/>
      <c r="J56" s="138"/>
      <c r="K56" s="138"/>
      <c r="L56" s="21" t="s">
        <v>46</v>
      </c>
      <c r="M56" s="21" t="s">
        <v>918</v>
      </c>
      <c r="N56" s="31" t="s">
        <v>42</v>
      </c>
      <c r="O56" s="7">
        <v>1</v>
      </c>
      <c r="P56" s="7">
        <v>2</v>
      </c>
      <c r="Q56" s="7"/>
      <c r="R56" s="61"/>
      <c r="S56" s="133"/>
    </row>
    <row r="57" spans="1:18" s="9" customFormat="1" ht="15.75">
      <c r="A57" s="53" t="s">
        <v>1314</v>
      </c>
      <c r="B57" s="24" t="s">
        <v>1126</v>
      </c>
      <c r="C57" s="31" t="s">
        <v>430</v>
      </c>
      <c r="D57" s="7"/>
      <c r="E57" s="7"/>
      <c r="F57" s="7"/>
      <c r="G57" s="7">
        <f>SUM(P57)</f>
        <v>2</v>
      </c>
      <c r="H57" s="7"/>
      <c r="I57" s="7"/>
      <c r="J57" s="7"/>
      <c r="K57" s="7"/>
      <c r="L57" s="21" t="s">
        <v>68</v>
      </c>
      <c r="M57" s="21" t="s">
        <v>404</v>
      </c>
      <c r="N57" s="31" t="s">
        <v>69</v>
      </c>
      <c r="O57" s="7">
        <v>2</v>
      </c>
      <c r="P57" s="7">
        <v>2</v>
      </c>
      <c r="Q57" s="7"/>
      <c r="R57" s="61"/>
    </row>
    <row r="58" spans="1:18" s="9" customFormat="1" ht="15.75">
      <c r="A58" s="53" t="s">
        <v>793</v>
      </c>
      <c r="B58" s="24" t="s">
        <v>1126</v>
      </c>
      <c r="C58" s="31" t="s">
        <v>431</v>
      </c>
      <c r="D58" s="7"/>
      <c r="E58" s="7"/>
      <c r="F58" s="7"/>
      <c r="G58" s="7">
        <f>SUM(P58)</f>
        <v>2</v>
      </c>
      <c r="H58" s="7"/>
      <c r="I58" s="7"/>
      <c r="J58" s="7"/>
      <c r="K58" s="7"/>
      <c r="L58" s="21" t="s">
        <v>52</v>
      </c>
      <c r="M58" s="21" t="s">
        <v>918</v>
      </c>
      <c r="N58" s="31" t="s">
        <v>42</v>
      </c>
      <c r="O58" s="7">
        <v>1</v>
      </c>
      <c r="P58" s="7">
        <v>2</v>
      </c>
      <c r="Q58" s="7"/>
      <c r="R58" s="61"/>
    </row>
    <row r="59" spans="1:18" s="9" customFormat="1" ht="15.75">
      <c r="A59" s="114" t="s">
        <v>793</v>
      </c>
      <c r="B59" s="135" t="s">
        <v>1126</v>
      </c>
      <c r="C59" s="115" t="s">
        <v>432</v>
      </c>
      <c r="D59" s="138"/>
      <c r="E59" s="138"/>
      <c r="F59" s="138"/>
      <c r="G59" s="138">
        <f>SUM(P59:P60)</f>
        <v>4</v>
      </c>
      <c r="H59" s="138"/>
      <c r="I59" s="138"/>
      <c r="J59" s="138"/>
      <c r="K59" s="138"/>
      <c r="L59" s="21" t="s">
        <v>60</v>
      </c>
      <c r="M59" s="21" t="s">
        <v>433</v>
      </c>
      <c r="N59" s="31" t="s">
        <v>785</v>
      </c>
      <c r="O59" s="7">
        <v>2</v>
      </c>
      <c r="P59" s="7">
        <v>2</v>
      </c>
      <c r="Q59" s="7"/>
      <c r="R59" s="61"/>
    </row>
    <row r="60" spans="1:18" s="9" customFormat="1" ht="15.75">
      <c r="A60" s="114"/>
      <c r="B60" s="136"/>
      <c r="C60" s="116"/>
      <c r="D60" s="138"/>
      <c r="E60" s="138"/>
      <c r="F60" s="137"/>
      <c r="G60" s="138"/>
      <c r="H60" s="138"/>
      <c r="I60" s="138"/>
      <c r="J60" s="138"/>
      <c r="K60" s="138"/>
      <c r="L60" s="21" t="s">
        <v>54</v>
      </c>
      <c r="M60" s="21" t="s">
        <v>918</v>
      </c>
      <c r="N60" s="31" t="s">
        <v>42</v>
      </c>
      <c r="O60" s="7">
        <v>1</v>
      </c>
      <c r="P60" s="7">
        <v>2</v>
      </c>
      <c r="Q60" s="7"/>
      <c r="R60" s="61"/>
    </row>
    <row r="61" spans="1:18" s="9" customFormat="1" ht="15.75">
      <c r="A61" s="53" t="s">
        <v>793</v>
      </c>
      <c r="B61" s="24" t="s">
        <v>1126</v>
      </c>
      <c r="C61" s="31" t="s">
        <v>434</v>
      </c>
      <c r="D61" s="7"/>
      <c r="E61" s="7"/>
      <c r="F61" s="7"/>
      <c r="G61" s="7">
        <f>SUM(P61)</f>
        <v>2</v>
      </c>
      <c r="H61" s="7"/>
      <c r="I61" s="7"/>
      <c r="J61" s="7"/>
      <c r="K61" s="7"/>
      <c r="L61" s="21" t="s">
        <v>60</v>
      </c>
      <c r="M61" s="21" t="s">
        <v>433</v>
      </c>
      <c r="N61" s="31" t="s">
        <v>785</v>
      </c>
      <c r="O61" s="7">
        <v>2</v>
      </c>
      <c r="P61" s="7">
        <v>2</v>
      </c>
      <c r="Q61" s="7"/>
      <c r="R61" s="61"/>
    </row>
    <row r="62" spans="1:18" s="9" customFormat="1" ht="15.75">
      <c r="A62" s="53" t="s">
        <v>793</v>
      </c>
      <c r="B62" s="24" t="s">
        <v>1126</v>
      </c>
      <c r="C62" s="31" t="s">
        <v>435</v>
      </c>
      <c r="D62" s="7"/>
      <c r="E62" s="7"/>
      <c r="F62" s="7"/>
      <c r="G62" s="7">
        <f>SUM(P62)</f>
        <v>2</v>
      </c>
      <c r="H62" s="7"/>
      <c r="I62" s="7"/>
      <c r="J62" s="7"/>
      <c r="K62" s="7"/>
      <c r="L62" s="21" t="s">
        <v>60</v>
      </c>
      <c r="M62" s="21" t="s">
        <v>436</v>
      </c>
      <c r="N62" s="31" t="s">
        <v>785</v>
      </c>
      <c r="O62" s="7">
        <v>2</v>
      </c>
      <c r="P62" s="7">
        <v>2</v>
      </c>
      <c r="Q62" s="7"/>
      <c r="R62" s="61"/>
    </row>
    <row r="63" spans="1:19" s="9" customFormat="1" ht="19.5" customHeight="1">
      <c r="A63" s="114" t="s">
        <v>793</v>
      </c>
      <c r="B63" s="135" t="s">
        <v>1126</v>
      </c>
      <c r="C63" s="115" t="s">
        <v>437</v>
      </c>
      <c r="D63" s="138"/>
      <c r="E63" s="138"/>
      <c r="F63" s="138"/>
      <c r="G63" s="138">
        <f>SUM(P63:P64)</f>
        <v>6</v>
      </c>
      <c r="H63" s="138"/>
      <c r="I63" s="138"/>
      <c r="J63" s="138"/>
      <c r="K63" s="138"/>
      <c r="L63" s="21" t="s">
        <v>131</v>
      </c>
      <c r="M63" s="21" t="s">
        <v>1171</v>
      </c>
      <c r="N63" s="31" t="s">
        <v>69</v>
      </c>
      <c r="O63" s="7">
        <v>2</v>
      </c>
      <c r="P63" s="7">
        <v>3</v>
      </c>
      <c r="Q63" s="7"/>
      <c r="S63" s="25" t="s">
        <v>1301</v>
      </c>
    </row>
    <row r="64" spans="1:19" s="9" customFormat="1" ht="19.5" customHeight="1">
      <c r="A64" s="114"/>
      <c r="B64" s="136"/>
      <c r="C64" s="116"/>
      <c r="D64" s="138"/>
      <c r="E64" s="138"/>
      <c r="F64" s="137"/>
      <c r="G64" s="138"/>
      <c r="H64" s="138"/>
      <c r="I64" s="138"/>
      <c r="J64" s="138"/>
      <c r="K64" s="138"/>
      <c r="L64" s="21" t="s">
        <v>132</v>
      </c>
      <c r="M64" s="21" t="s">
        <v>1171</v>
      </c>
      <c r="N64" s="31" t="s">
        <v>69</v>
      </c>
      <c r="O64" s="7">
        <v>2</v>
      </c>
      <c r="P64" s="7">
        <v>3</v>
      </c>
      <c r="Q64" s="7"/>
      <c r="S64" s="25" t="s">
        <v>1302</v>
      </c>
    </row>
    <row r="65" spans="1:19" s="9" customFormat="1" ht="15.75">
      <c r="A65" s="114" t="s">
        <v>1314</v>
      </c>
      <c r="B65" s="135" t="s">
        <v>1126</v>
      </c>
      <c r="C65" s="115" t="s">
        <v>1329</v>
      </c>
      <c r="D65" s="138"/>
      <c r="E65" s="138"/>
      <c r="F65" s="138"/>
      <c r="G65" s="138">
        <f>SUM(P65:P68)</f>
        <v>8</v>
      </c>
      <c r="H65" s="138"/>
      <c r="I65" s="138"/>
      <c r="J65" s="138"/>
      <c r="K65" s="138"/>
      <c r="L65" s="21" t="s">
        <v>131</v>
      </c>
      <c r="M65" s="21" t="s">
        <v>474</v>
      </c>
      <c r="N65" s="31" t="s">
        <v>785</v>
      </c>
      <c r="O65" s="7">
        <v>2</v>
      </c>
      <c r="P65" s="7">
        <v>2</v>
      </c>
      <c r="Q65" s="7"/>
      <c r="R65" s="61"/>
      <c r="S65" s="133"/>
    </row>
    <row r="66" spans="1:19" s="9" customFormat="1" ht="15.75">
      <c r="A66" s="114"/>
      <c r="B66" s="136"/>
      <c r="C66" s="116"/>
      <c r="D66" s="138"/>
      <c r="E66" s="138"/>
      <c r="F66" s="137"/>
      <c r="G66" s="138"/>
      <c r="H66" s="138"/>
      <c r="I66" s="138"/>
      <c r="J66" s="138"/>
      <c r="K66" s="138"/>
      <c r="L66" s="21" t="s">
        <v>132</v>
      </c>
      <c r="M66" s="21" t="s">
        <v>474</v>
      </c>
      <c r="N66" s="31" t="s">
        <v>785</v>
      </c>
      <c r="O66" s="7">
        <v>2</v>
      </c>
      <c r="P66" s="7">
        <v>2</v>
      </c>
      <c r="Q66" s="7"/>
      <c r="R66" s="61"/>
      <c r="S66" s="133"/>
    </row>
    <row r="67" spans="1:19" s="9" customFormat="1" ht="15.75">
      <c r="A67" s="114"/>
      <c r="B67" s="136"/>
      <c r="C67" s="116"/>
      <c r="D67" s="138"/>
      <c r="E67" s="138"/>
      <c r="F67" s="137"/>
      <c r="G67" s="138"/>
      <c r="H67" s="138"/>
      <c r="I67" s="138"/>
      <c r="J67" s="138"/>
      <c r="K67" s="138"/>
      <c r="L67" s="21" t="s">
        <v>56</v>
      </c>
      <c r="M67" s="21" t="s">
        <v>475</v>
      </c>
      <c r="N67" s="31" t="s">
        <v>69</v>
      </c>
      <c r="O67" s="7">
        <v>2</v>
      </c>
      <c r="P67" s="7">
        <v>2</v>
      </c>
      <c r="Q67" s="7"/>
      <c r="R67" s="61"/>
      <c r="S67" s="133"/>
    </row>
    <row r="68" spans="1:19" s="9" customFormat="1" ht="15.75">
      <c r="A68" s="114"/>
      <c r="B68" s="136"/>
      <c r="C68" s="116"/>
      <c r="D68" s="138"/>
      <c r="E68" s="138"/>
      <c r="F68" s="137"/>
      <c r="G68" s="138"/>
      <c r="H68" s="138"/>
      <c r="I68" s="138"/>
      <c r="J68" s="138"/>
      <c r="K68" s="138"/>
      <c r="L68" s="21" t="s">
        <v>57</v>
      </c>
      <c r="M68" s="21" t="s">
        <v>475</v>
      </c>
      <c r="N68" s="31" t="s">
        <v>69</v>
      </c>
      <c r="O68" s="7">
        <v>2</v>
      </c>
      <c r="P68" s="7">
        <v>2</v>
      </c>
      <c r="Q68" s="7"/>
      <c r="R68" s="61"/>
      <c r="S68" s="133"/>
    </row>
    <row r="69" spans="1:19" s="9" customFormat="1" ht="15.75">
      <c r="A69" s="53" t="s">
        <v>1315</v>
      </c>
      <c r="B69" s="24" t="s">
        <v>1126</v>
      </c>
      <c r="C69" s="31" t="s">
        <v>476</v>
      </c>
      <c r="D69" s="7"/>
      <c r="E69" s="7"/>
      <c r="F69" s="7"/>
      <c r="G69" s="7">
        <f>SUM(P69)</f>
        <v>2</v>
      </c>
      <c r="H69" s="7"/>
      <c r="I69" s="7"/>
      <c r="J69" s="7"/>
      <c r="K69" s="7"/>
      <c r="L69" s="21" t="s">
        <v>443</v>
      </c>
      <c r="M69" s="21" t="s">
        <v>477</v>
      </c>
      <c r="N69" s="31" t="s">
        <v>785</v>
      </c>
      <c r="O69" s="7">
        <v>2</v>
      </c>
      <c r="P69" s="7">
        <v>2</v>
      </c>
      <c r="Q69" s="7"/>
      <c r="R69" s="61"/>
      <c r="S69" s="37"/>
    </row>
    <row r="70" spans="1:18" s="9" customFormat="1" ht="15.75">
      <c r="A70" s="53" t="s">
        <v>1195</v>
      </c>
      <c r="B70" s="24" t="s">
        <v>1130</v>
      </c>
      <c r="C70" s="31" t="s">
        <v>480</v>
      </c>
      <c r="D70" s="7"/>
      <c r="E70" s="7"/>
      <c r="F70" s="7"/>
      <c r="G70" s="7">
        <f>SUM(P70)</f>
        <v>0.5</v>
      </c>
      <c r="H70" s="7"/>
      <c r="I70" s="7"/>
      <c r="J70" s="7"/>
      <c r="K70" s="7"/>
      <c r="L70" s="21" t="s">
        <v>237</v>
      </c>
      <c r="M70" s="21" t="s">
        <v>1122</v>
      </c>
      <c r="N70" s="31" t="s">
        <v>785</v>
      </c>
      <c r="O70" s="7">
        <v>1</v>
      </c>
      <c r="P70" s="7">
        <v>0.5</v>
      </c>
      <c r="Q70" s="7">
        <v>1</v>
      </c>
      <c r="R70" s="61"/>
    </row>
    <row r="71" spans="1:18" s="9" customFormat="1" ht="15">
      <c r="A71" s="53" t="s">
        <v>1195</v>
      </c>
      <c r="B71" s="24" t="s">
        <v>18</v>
      </c>
      <c r="C71" s="31" t="s">
        <v>481</v>
      </c>
      <c r="D71" s="7"/>
      <c r="E71" s="7"/>
      <c r="F71" s="7"/>
      <c r="G71" s="7">
        <f>SUM(P71)</f>
        <v>4</v>
      </c>
      <c r="H71" s="7"/>
      <c r="I71" s="7"/>
      <c r="J71" s="7"/>
      <c r="K71" s="7"/>
      <c r="L71" s="21" t="s">
        <v>443</v>
      </c>
      <c r="M71" s="21" t="s">
        <v>932</v>
      </c>
      <c r="N71" s="31" t="s">
        <v>42</v>
      </c>
      <c r="O71" s="7">
        <v>2</v>
      </c>
      <c r="P71" s="16">
        <v>4</v>
      </c>
      <c r="Q71" s="7"/>
      <c r="R71" s="28" t="s">
        <v>1303</v>
      </c>
    </row>
    <row r="72" spans="1:19" s="9" customFormat="1" ht="15.75">
      <c r="A72" s="114" t="s">
        <v>1195</v>
      </c>
      <c r="B72" s="135" t="s">
        <v>1129</v>
      </c>
      <c r="C72" s="115" t="s">
        <v>482</v>
      </c>
      <c r="D72" s="138"/>
      <c r="E72" s="138"/>
      <c r="F72" s="138"/>
      <c r="G72" s="138">
        <f>SUM(P72:P73)</f>
        <v>1</v>
      </c>
      <c r="H72" s="138"/>
      <c r="I72" s="138"/>
      <c r="J72" s="138"/>
      <c r="K72" s="138"/>
      <c r="L72" s="21" t="s">
        <v>237</v>
      </c>
      <c r="M72" s="21" t="s">
        <v>1122</v>
      </c>
      <c r="N72" s="31" t="s">
        <v>785</v>
      </c>
      <c r="O72" s="7">
        <v>1</v>
      </c>
      <c r="P72" s="7">
        <v>0.5</v>
      </c>
      <c r="Q72" s="7">
        <v>1</v>
      </c>
      <c r="R72" s="61"/>
      <c r="S72" s="133"/>
    </row>
    <row r="73" spans="1:19" s="9" customFormat="1" ht="15.75">
      <c r="A73" s="114"/>
      <c r="B73" s="136"/>
      <c r="C73" s="116"/>
      <c r="D73" s="138"/>
      <c r="E73" s="138"/>
      <c r="F73" s="137"/>
      <c r="G73" s="138"/>
      <c r="H73" s="138"/>
      <c r="I73" s="138"/>
      <c r="J73" s="138"/>
      <c r="K73" s="138"/>
      <c r="L73" s="21" t="s">
        <v>237</v>
      </c>
      <c r="M73" s="21" t="s">
        <v>1089</v>
      </c>
      <c r="N73" s="31" t="s">
        <v>69</v>
      </c>
      <c r="O73" s="7">
        <v>1</v>
      </c>
      <c r="P73" s="7">
        <v>0.5</v>
      </c>
      <c r="Q73" s="7">
        <v>1</v>
      </c>
      <c r="R73" s="61"/>
      <c r="S73" s="133"/>
    </row>
    <row r="74" spans="1:19" s="9" customFormat="1" ht="15">
      <c r="A74" s="53" t="s">
        <v>1195</v>
      </c>
      <c r="B74" s="24" t="s">
        <v>1126</v>
      </c>
      <c r="C74" s="31" t="s">
        <v>483</v>
      </c>
      <c r="D74" s="7"/>
      <c r="E74" s="7"/>
      <c r="F74" s="7"/>
      <c r="G74" s="7">
        <f>SUM(P74:P74)</f>
        <v>3</v>
      </c>
      <c r="H74" s="7"/>
      <c r="I74" s="7"/>
      <c r="J74" s="7"/>
      <c r="K74" s="7"/>
      <c r="L74" s="28" t="s">
        <v>1311</v>
      </c>
      <c r="M74" s="21" t="s">
        <v>484</v>
      </c>
      <c r="N74" s="31" t="s">
        <v>785</v>
      </c>
      <c r="O74" s="7">
        <v>3</v>
      </c>
      <c r="P74" s="7">
        <v>3</v>
      </c>
      <c r="Q74" s="7"/>
      <c r="R74" s="63" t="s">
        <v>859</v>
      </c>
      <c r="S74" s="37"/>
    </row>
    <row r="75" spans="1:19" s="9" customFormat="1" ht="15.75">
      <c r="A75" s="114" t="s">
        <v>1316</v>
      </c>
      <c r="B75" s="135" t="s">
        <v>1130</v>
      </c>
      <c r="C75" s="115" t="s">
        <v>488</v>
      </c>
      <c r="D75" s="138"/>
      <c r="E75" s="138"/>
      <c r="F75" s="138"/>
      <c r="G75" s="138">
        <f>SUM(P75:P76)</f>
        <v>4</v>
      </c>
      <c r="H75" s="138"/>
      <c r="I75" s="138"/>
      <c r="J75" s="138"/>
      <c r="K75" s="138"/>
      <c r="L75" s="21" t="s">
        <v>79</v>
      </c>
      <c r="M75" s="21" t="s">
        <v>489</v>
      </c>
      <c r="N75" s="31" t="s">
        <v>785</v>
      </c>
      <c r="O75" s="7">
        <v>2</v>
      </c>
      <c r="P75" s="7">
        <v>2</v>
      </c>
      <c r="Q75" s="7"/>
      <c r="R75" s="61"/>
      <c r="S75" s="133"/>
    </row>
    <row r="76" spans="1:19" s="9" customFormat="1" ht="15.75">
      <c r="A76" s="114"/>
      <c r="B76" s="136"/>
      <c r="C76" s="116"/>
      <c r="D76" s="138"/>
      <c r="E76" s="138"/>
      <c r="F76" s="137"/>
      <c r="G76" s="138"/>
      <c r="H76" s="138"/>
      <c r="I76" s="138"/>
      <c r="J76" s="138"/>
      <c r="K76" s="138"/>
      <c r="L76" s="21" t="s">
        <v>40</v>
      </c>
      <c r="M76" s="21" t="s">
        <v>490</v>
      </c>
      <c r="N76" s="31" t="s">
        <v>785</v>
      </c>
      <c r="O76" s="7">
        <v>2</v>
      </c>
      <c r="P76" s="7">
        <v>2</v>
      </c>
      <c r="Q76" s="7"/>
      <c r="R76" s="61"/>
      <c r="S76" s="133"/>
    </row>
    <row r="77" spans="1:19" s="9" customFormat="1" ht="15.75">
      <c r="A77" s="114" t="s">
        <v>1316</v>
      </c>
      <c r="B77" s="135" t="s">
        <v>1126</v>
      </c>
      <c r="C77" s="115" t="s">
        <v>496</v>
      </c>
      <c r="D77" s="138"/>
      <c r="E77" s="138"/>
      <c r="F77" s="138"/>
      <c r="G77" s="138">
        <f>SUM(P77:P80)</f>
        <v>5.5</v>
      </c>
      <c r="H77" s="138"/>
      <c r="I77" s="138"/>
      <c r="J77" s="138"/>
      <c r="K77" s="138"/>
      <c r="L77" s="21" t="s">
        <v>253</v>
      </c>
      <c r="M77" s="21" t="s">
        <v>497</v>
      </c>
      <c r="N77" s="31" t="s">
        <v>785</v>
      </c>
      <c r="O77" s="7">
        <v>2</v>
      </c>
      <c r="P77" s="7">
        <v>2</v>
      </c>
      <c r="Q77" s="7"/>
      <c r="R77" s="61"/>
      <c r="S77" s="133"/>
    </row>
    <row r="78" spans="1:19" s="9" customFormat="1" ht="15">
      <c r="A78" s="114"/>
      <c r="B78" s="136"/>
      <c r="C78" s="116"/>
      <c r="D78" s="138"/>
      <c r="E78" s="138"/>
      <c r="F78" s="137"/>
      <c r="G78" s="138"/>
      <c r="H78" s="138"/>
      <c r="I78" s="138"/>
      <c r="J78" s="138"/>
      <c r="K78" s="138"/>
      <c r="L78" s="21" t="s">
        <v>68</v>
      </c>
      <c r="M78" s="21" t="s">
        <v>498</v>
      </c>
      <c r="N78" s="31" t="s">
        <v>69</v>
      </c>
      <c r="O78" s="7">
        <v>2</v>
      </c>
      <c r="P78" s="7">
        <v>1</v>
      </c>
      <c r="Q78" s="7"/>
      <c r="R78" s="28" t="s">
        <v>1397</v>
      </c>
      <c r="S78" s="133"/>
    </row>
    <row r="79" spans="1:19" s="9" customFormat="1" ht="15">
      <c r="A79" s="114"/>
      <c r="B79" s="136"/>
      <c r="C79" s="116"/>
      <c r="D79" s="138"/>
      <c r="E79" s="138"/>
      <c r="F79" s="137"/>
      <c r="G79" s="138"/>
      <c r="H79" s="138"/>
      <c r="I79" s="138"/>
      <c r="J79" s="138"/>
      <c r="K79" s="138"/>
      <c r="L79" s="28" t="s">
        <v>1144</v>
      </c>
      <c r="M79" s="21" t="s">
        <v>137</v>
      </c>
      <c r="N79" s="31" t="s">
        <v>69</v>
      </c>
      <c r="O79" s="7">
        <v>3</v>
      </c>
      <c r="P79" s="7">
        <v>1.5</v>
      </c>
      <c r="Q79" s="7"/>
      <c r="R79" s="28" t="s">
        <v>1298</v>
      </c>
      <c r="S79" s="133"/>
    </row>
    <row r="80" spans="1:19" s="9" customFormat="1" ht="15">
      <c r="A80" s="114"/>
      <c r="B80" s="136"/>
      <c r="C80" s="116"/>
      <c r="D80" s="138"/>
      <c r="E80" s="138"/>
      <c r="F80" s="137"/>
      <c r="G80" s="138"/>
      <c r="H80" s="138"/>
      <c r="I80" s="138"/>
      <c r="J80" s="138"/>
      <c r="K80" s="138"/>
      <c r="L80" s="21" t="s">
        <v>76</v>
      </c>
      <c r="M80" s="21" t="s">
        <v>458</v>
      </c>
      <c r="N80" s="31" t="s">
        <v>785</v>
      </c>
      <c r="O80" s="7">
        <v>2</v>
      </c>
      <c r="P80" s="7">
        <v>1</v>
      </c>
      <c r="Q80" s="7"/>
      <c r="R80" s="28" t="s">
        <v>1397</v>
      </c>
      <c r="S80" s="133"/>
    </row>
    <row r="81" spans="1:18" s="9" customFormat="1" ht="15.75">
      <c r="A81" s="53" t="s">
        <v>788</v>
      </c>
      <c r="B81" s="24" t="s">
        <v>1126</v>
      </c>
      <c r="C81" s="31" t="s">
        <v>516</v>
      </c>
      <c r="D81" s="7"/>
      <c r="E81" s="7"/>
      <c r="F81" s="7"/>
      <c r="G81" s="7">
        <f>SUM(P81)</f>
        <v>2</v>
      </c>
      <c r="H81" s="7"/>
      <c r="I81" s="7"/>
      <c r="J81" s="7"/>
      <c r="K81" s="7"/>
      <c r="L81" s="21" t="s">
        <v>517</v>
      </c>
      <c r="M81" s="21" t="s">
        <v>518</v>
      </c>
      <c r="N81" s="31" t="s">
        <v>785</v>
      </c>
      <c r="O81" s="7">
        <v>2</v>
      </c>
      <c r="P81" s="7">
        <v>2</v>
      </c>
      <c r="Q81" s="7"/>
      <c r="R81" s="61"/>
    </row>
    <row r="82" spans="1:19" s="9" customFormat="1" ht="15.75">
      <c r="A82" s="114" t="s">
        <v>1316</v>
      </c>
      <c r="B82" s="135" t="s">
        <v>1126</v>
      </c>
      <c r="C82" s="115" t="s">
        <v>519</v>
      </c>
      <c r="D82" s="138"/>
      <c r="E82" s="138"/>
      <c r="F82" s="138"/>
      <c r="G82" s="138">
        <f>SUM(P82:P83)</f>
        <v>4</v>
      </c>
      <c r="H82" s="138"/>
      <c r="I82" s="138"/>
      <c r="J82" s="138"/>
      <c r="K82" s="138"/>
      <c r="L82" s="21" t="s">
        <v>253</v>
      </c>
      <c r="M82" s="21" t="s">
        <v>520</v>
      </c>
      <c r="N82" s="31" t="s">
        <v>785</v>
      </c>
      <c r="O82" s="7">
        <v>2</v>
      </c>
      <c r="P82" s="7">
        <v>2</v>
      </c>
      <c r="Q82" s="7"/>
      <c r="R82" s="61"/>
      <c r="S82" s="133"/>
    </row>
    <row r="83" spans="1:19" s="9" customFormat="1" ht="15.75">
      <c r="A83" s="114"/>
      <c r="B83" s="136"/>
      <c r="C83" s="116"/>
      <c r="D83" s="138"/>
      <c r="E83" s="138"/>
      <c r="F83" s="137"/>
      <c r="G83" s="138"/>
      <c r="H83" s="138"/>
      <c r="I83" s="138"/>
      <c r="J83" s="138"/>
      <c r="K83" s="138"/>
      <c r="L83" s="21" t="s">
        <v>79</v>
      </c>
      <c r="M83" s="65" t="s">
        <v>1310</v>
      </c>
      <c r="N83" s="31" t="s">
        <v>785</v>
      </c>
      <c r="O83" s="7">
        <v>2</v>
      </c>
      <c r="P83" s="7">
        <v>2</v>
      </c>
      <c r="Q83" s="7"/>
      <c r="R83" s="61"/>
      <c r="S83" s="133"/>
    </row>
    <row r="84" spans="1:18" s="9" customFormat="1" ht="15.75">
      <c r="A84" s="53" t="s">
        <v>788</v>
      </c>
      <c r="B84" s="24" t="s">
        <v>1126</v>
      </c>
      <c r="C84" s="31" t="s">
        <v>521</v>
      </c>
      <c r="D84" s="7"/>
      <c r="E84" s="7"/>
      <c r="F84" s="7"/>
      <c r="G84" s="7">
        <f>SUM(P84)</f>
        <v>2</v>
      </c>
      <c r="H84" s="7"/>
      <c r="I84" s="7"/>
      <c r="J84" s="7"/>
      <c r="K84" s="7"/>
      <c r="L84" s="21" t="s">
        <v>40</v>
      </c>
      <c r="M84" s="21" t="s">
        <v>515</v>
      </c>
      <c r="N84" s="31" t="s">
        <v>1136</v>
      </c>
      <c r="O84" s="7">
        <v>2</v>
      </c>
      <c r="P84" s="7">
        <v>2</v>
      </c>
      <c r="Q84" s="7"/>
      <c r="R84" s="61"/>
    </row>
    <row r="85" spans="1:18" s="9" customFormat="1" ht="15.75">
      <c r="A85" s="53" t="s">
        <v>788</v>
      </c>
      <c r="B85" s="24" t="s">
        <v>1126</v>
      </c>
      <c r="C85" s="31" t="s">
        <v>1330</v>
      </c>
      <c r="D85" s="7"/>
      <c r="E85" s="7"/>
      <c r="F85" s="7"/>
      <c r="G85" s="7">
        <v>2</v>
      </c>
      <c r="H85" s="7"/>
      <c r="I85" s="7"/>
      <c r="J85" s="7"/>
      <c r="K85" s="7"/>
      <c r="L85" s="21" t="s">
        <v>79</v>
      </c>
      <c r="M85" s="28" t="s">
        <v>1137</v>
      </c>
      <c r="N85" s="31" t="s">
        <v>1136</v>
      </c>
      <c r="O85" s="7">
        <v>2</v>
      </c>
      <c r="P85" s="7">
        <v>2</v>
      </c>
      <c r="Q85" s="7"/>
      <c r="R85" s="61"/>
    </row>
    <row r="86" spans="1:18" s="9" customFormat="1" ht="15.75">
      <c r="A86" s="53" t="s">
        <v>788</v>
      </c>
      <c r="B86" s="24" t="s">
        <v>1126</v>
      </c>
      <c r="C86" s="31" t="s">
        <v>1331</v>
      </c>
      <c r="D86" s="7"/>
      <c r="E86" s="7"/>
      <c r="F86" s="7"/>
      <c r="G86" s="7">
        <v>2</v>
      </c>
      <c r="H86" s="7"/>
      <c r="I86" s="7"/>
      <c r="J86" s="7"/>
      <c r="K86" s="7"/>
      <c r="L86" s="21" t="s">
        <v>40</v>
      </c>
      <c r="M86" s="21" t="s">
        <v>1172</v>
      </c>
      <c r="N86" s="31" t="s">
        <v>1136</v>
      </c>
      <c r="O86" s="7">
        <v>2</v>
      </c>
      <c r="P86" s="7">
        <v>2</v>
      </c>
      <c r="Q86" s="7"/>
      <c r="R86" s="61"/>
    </row>
    <row r="87" spans="1:19" s="9" customFormat="1" ht="15.75">
      <c r="A87" s="114" t="s">
        <v>1316</v>
      </c>
      <c r="B87" s="135" t="s">
        <v>1126</v>
      </c>
      <c r="C87" s="115" t="s">
        <v>262</v>
      </c>
      <c r="D87" s="138"/>
      <c r="E87" s="138"/>
      <c r="F87" s="138"/>
      <c r="G87" s="138">
        <f>SUM(P87:P88)</f>
        <v>4</v>
      </c>
      <c r="H87" s="138"/>
      <c r="I87" s="138"/>
      <c r="J87" s="138"/>
      <c r="K87" s="138"/>
      <c r="L87" s="21" t="s">
        <v>79</v>
      </c>
      <c r="M87" s="21" t="s">
        <v>263</v>
      </c>
      <c r="N87" s="31" t="s">
        <v>785</v>
      </c>
      <c r="O87" s="7">
        <v>2</v>
      </c>
      <c r="P87" s="7">
        <v>2</v>
      </c>
      <c r="Q87" s="7"/>
      <c r="R87" s="61"/>
      <c r="S87" s="133"/>
    </row>
    <row r="88" spans="1:19" s="9" customFormat="1" ht="15.75">
      <c r="A88" s="114"/>
      <c r="B88" s="136"/>
      <c r="C88" s="116"/>
      <c r="D88" s="138"/>
      <c r="E88" s="138"/>
      <c r="F88" s="138"/>
      <c r="G88" s="138"/>
      <c r="H88" s="138"/>
      <c r="I88" s="138"/>
      <c r="J88" s="138"/>
      <c r="K88" s="138"/>
      <c r="L88" s="21" t="s">
        <v>210</v>
      </c>
      <c r="M88" s="21" t="s">
        <v>264</v>
      </c>
      <c r="N88" s="31" t="s">
        <v>785</v>
      </c>
      <c r="O88" s="7">
        <v>2</v>
      </c>
      <c r="P88" s="7">
        <v>2</v>
      </c>
      <c r="Q88" s="7"/>
      <c r="R88" s="61"/>
      <c r="S88" s="133"/>
    </row>
    <row r="89" spans="1:18" s="9" customFormat="1" ht="15.75">
      <c r="A89" s="53" t="s">
        <v>792</v>
      </c>
      <c r="B89" s="24" t="s">
        <v>1126</v>
      </c>
      <c r="C89" s="31" t="s">
        <v>537</v>
      </c>
      <c r="D89" s="7"/>
      <c r="E89" s="7"/>
      <c r="F89" s="7"/>
      <c r="G89" s="7">
        <f>SUM(P89)</f>
        <v>3</v>
      </c>
      <c r="H89" s="7"/>
      <c r="I89" s="7"/>
      <c r="J89" s="7"/>
      <c r="K89" s="7"/>
      <c r="L89" s="21" t="s">
        <v>529</v>
      </c>
      <c r="M89" s="21" t="s">
        <v>472</v>
      </c>
      <c r="N89" s="31" t="s">
        <v>42</v>
      </c>
      <c r="O89" s="7">
        <v>3</v>
      </c>
      <c r="P89" s="7">
        <v>3</v>
      </c>
      <c r="Q89" s="7"/>
      <c r="R89" s="61"/>
    </row>
    <row r="90" spans="1:18" s="9" customFormat="1" ht="28.5">
      <c r="A90" s="53" t="s">
        <v>792</v>
      </c>
      <c r="B90" s="24" t="s">
        <v>1128</v>
      </c>
      <c r="C90" s="31" t="s">
        <v>547</v>
      </c>
      <c r="D90" s="7"/>
      <c r="E90" s="7"/>
      <c r="F90" s="7"/>
      <c r="G90" s="7">
        <f>SUM(P90)</f>
        <v>2</v>
      </c>
      <c r="H90" s="7"/>
      <c r="I90" s="7"/>
      <c r="J90" s="7"/>
      <c r="K90" s="7"/>
      <c r="L90" s="21" t="s">
        <v>147</v>
      </c>
      <c r="M90" s="21" t="s">
        <v>548</v>
      </c>
      <c r="N90" s="31" t="s">
        <v>785</v>
      </c>
      <c r="O90" s="7">
        <v>2</v>
      </c>
      <c r="P90" s="7">
        <v>2</v>
      </c>
      <c r="Q90" s="7"/>
      <c r="R90" s="61"/>
    </row>
    <row r="91" spans="1:19" s="9" customFormat="1" ht="15">
      <c r="A91" s="53" t="s">
        <v>792</v>
      </c>
      <c r="B91" s="24" t="s">
        <v>1130</v>
      </c>
      <c r="C91" s="31" t="s">
        <v>784</v>
      </c>
      <c r="D91" s="7"/>
      <c r="E91" s="7"/>
      <c r="F91" s="7"/>
      <c r="G91" s="7">
        <f>SUM(P91)</f>
        <v>2</v>
      </c>
      <c r="H91" s="7"/>
      <c r="I91" s="7"/>
      <c r="J91" s="7"/>
      <c r="K91" s="7"/>
      <c r="L91" s="21" t="s">
        <v>79</v>
      </c>
      <c r="M91" s="21" t="s">
        <v>1409</v>
      </c>
      <c r="N91" s="31" t="s">
        <v>785</v>
      </c>
      <c r="O91" s="7">
        <v>2</v>
      </c>
      <c r="P91" s="7">
        <v>2</v>
      </c>
      <c r="Q91" s="7"/>
      <c r="R91" s="28" t="s">
        <v>1304</v>
      </c>
      <c r="S91" s="28" t="s">
        <v>1408</v>
      </c>
    </row>
    <row r="92" spans="1:18" s="9" customFormat="1" ht="15">
      <c r="A92" s="53" t="s">
        <v>792</v>
      </c>
      <c r="B92" s="24" t="s">
        <v>1126</v>
      </c>
      <c r="C92" s="31" t="s">
        <v>552</v>
      </c>
      <c r="D92" s="7"/>
      <c r="E92" s="7"/>
      <c r="F92" s="7"/>
      <c r="G92" s="7">
        <f>SUM(P92)</f>
        <v>2</v>
      </c>
      <c r="H92" s="7"/>
      <c r="I92" s="7"/>
      <c r="J92" s="7"/>
      <c r="K92" s="7"/>
      <c r="L92" s="21" t="s">
        <v>147</v>
      </c>
      <c r="M92" s="21" t="s">
        <v>865</v>
      </c>
      <c r="N92" s="31" t="s">
        <v>42</v>
      </c>
      <c r="O92" s="7">
        <v>1</v>
      </c>
      <c r="P92" s="16">
        <v>2</v>
      </c>
      <c r="Q92" s="7"/>
      <c r="R92" s="28" t="s">
        <v>1305</v>
      </c>
    </row>
    <row r="93" spans="1:19" s="9" customFormat="1" ht="15.75">
      <c r="A93" s="114" t="s">
        <v>792</v>
      </c>
      <c r="B93" s="135" t="s">
        <v>1126</v>
      </c>
      <c r="C93" s="115" t="s">
        <v>145</v>
      </c>
      <c r="D93" s="138"/>
      <c r="E93" s="138"/>
      <c r="F93" s="138"/>
      <c r="G93" s="138">
        <f>SUM(P93:P94)</f>
        <v>4</v>
      </c>
      <c r="H93" s="138"/>
      <c r="I93" s="138"/>
      <c r="J93" s="138"/>
      <c r="K93" s="138"/>
      <c r="L93" s="21" t="s">
        <v>48</v>
      </c>
      <c r="M93" s="21" t="s">
        <v>146</v>
      </c>
      <c r="N93" s="31" t="s">
        <v>785</v>
      </c>
      <c r="O93" s="7">
        <v>2</v>
      </c>
      <c r="P93" s="7">
        <v>2</v>
      </c>
      <c r="Q93" s="7"/>
      <c r="R93" s="61"/>
      <c r="S93" s="133"/>
    </row>
    <row r="94" spans="1:19" s="9" customFormat="1" ht="15.75">
      <c r="A94" s="114"/>
      <c r="B94" s="136"/>
      <c r="C94" s="116"/>
      <c r="D94" s="138"/>
      <c r="E94" s="138"/>
      <c r="F94" s="138"/>
      <c r="G94" s="138"/>
      <c r="H94" s="138"/>
      <c r="I94" s="138"/>
      <c r="J94" s="138"/>
      <c r="K94" s="138"/>
      <c r="L94" s="21" t="s">
        <v>147</v>
      </c>
      <c r="M94" s="21" t="s">
        <v>148</v>
      </c>
      <c r="N94" s="31" t="s">
        <v>785</v>
      </c>
      <c r="O94" s="7">
        <v>2</v>
      </c>
      <c r="P94" s="7">
        <v>2</v>
      </c>
      <c r="Q94" s="7"/>
      <c r="R94" s="61"/>
      <c r="S94" s="133"/>
    </row>
    <row r="95" spans="1:19" s="9" customFormat="1" ht="15.75">
      <c r="A95" s="114" t="s">
        <v>1198</v>
      </c>
      <c r="B95" s="135" t="s">
        <v>1130</v>
      </c>
      <c r="C95" s="115" t="s">
        <v>635</v>
      </c>
      <c r="D95" s="138"/>
      <c r="E95" s="138"/>
      <c r="F95" s="138"/>
      <c r="G95" s="138">
        <f>SUM(P95:P96)</f>
        <v>4</v>
      </c>
      <c r="H95" s="138"/>
      <c r="I95" s="138"/>
      <c r="J95" s="138"/>
      <c r="K95" s="138"/>
      <c r="L95" s="21" t="s">
        <v>79</v>
      </c>
      <c r="M95" s="21" t="s">
        <v>636</v>
      </c>
      <c r="N95" s="31" t="s">
        <v>785</v>
      </c>
      <c r="O95" s="7">
        <v>2</v>
      </c>
      <c r="P95" s="7">
        <v>2</v>
      </c>
      <c r="Q95" s="7"/>
      <c r="R95" s="61"/>
      <c r="S95" s="133"/>
    </row>
    <row r="96" spans="1:19" s="9" customFormat="1" ht="15.75">
      <c r="A96" s="114"/>
      <c r="B96" s="136"/>
      <c r="C96" s="116"/>
      <c r="D96" s="138"/>
      <c r="E96" s="138"/>
      <c r="F96" s="137"/>
      <c r="G96" s="138"/>
      <c r="H96" s="138"/>
      <c r="I96" s="138"/>
      <c r="J96" s="138"/>
      <c r="K96" s="138"/>
      <c r="L96" s="21" t="s">
        <v>374</v>
      </c>
      <c r="M96" s="21" t="s">
        <v>637</v>
      </c>
      <c r="N96" s="31" t="s">
        <v>785</v>
      </c>
      <c r="O96" s="7">
        <v>2</v>
      </c>
      <c r="P96" s="7">
        <v>2</v>
      </c>
      <c r="Q96" s="7"/>
      <c r="R96" s="61"/>
      <c r="S96" s="133"/>
    </row>
    <row r="97" spans="1:18" s="9" customFormat="1" ht="15.75">
      <c r="A97" s="53" t="s">
        <v>1198</v>
      </c>
      <c r="B97" s="24" t="s">
        <v>1126</v>
      </c>
      <c r="C97" s="31" t="s">
        <v>626</v>
      </c>
      <c r="D97" s="7"/>
      <c r="E97" s="7"/>
      <c r="F97" s="7"/>
      <c r="G97" s="7">
        <f>SUM(P97)</f>
        <v>3</v>
      </c>
      <c r="H97" s="7"/>
      <c r="I97" s="7"/>
      <c r="J97" s="7"/>
      <c r="K97" s="7"/>
      <c r="L97" s="21" t="s">
        <v>79</v>
      </c>
      <c r="M97" s="21" t="s">
        <v>1173</v>
      </c>
      <c r="N97" s="31" t="s">
        <v>785</v>
      </c>
      <c r="O97" s="7">
        <v>3</v>
      </c>
      <c r="P97" s="7">
        <v>3</v>
      </c>
      <c r="Q97" s="7"/>
      <c r="R97" s="61"/>
    </row>
    <row r="98" spans="1:18" s="9" customFormat="1" ht="15.75">
      <c r="A98" s="53" t="s">
        <v>1198</v>
      </c>
      <c r="B98" s="24" t="s">
        <v>1129</v>
      </c>
      <c r="C98" s="31" t="s">
        <v>780</v>
      </c>
      <c r="D98" s="7"/>
      <c r="E98" s="7"/>
      <c r="F98" s="7"/>
      <c r="G98" s="7">
        <f>SUM(P98)</f>
        <v>2</v>
      </c>
      <c r="H98" s="7"/>
      <c r="I98" s="7"/>
      <c r="J98" s="7"/>
      <c r="K98" s="7"/>
      <c r="L98" s="21" t="s">
        <v>79</v>
      </c>
      <c r="M98" s="21" t="s">
        <v>781</v>
      </c>
      <c r="N98" s="31" t="s">
        <v>785</v>
      </c>
      <c r="O98" s="7">
        <v>2</v>
      </c>
      <c r="P98" s="7">
        <v>2</v>
      </c>
      <c r="Q98" s="7"/>
      <c r="R98" s="61"/>
    </row>
    <row r="99" spans="1:18" s="9" customFormat="1" ht="15.75">
      <c r="A99" s="53" t="s">
        <v>1198</v>
      </c>
      <c r="B99" s="24" t="s">
        <v>1130</v>
      </c>
      <c r="C99" s="31" t="s">
        <v>782</v>
      </c>
      <c r="D99" s="7"/>
      <c r="E99" s="7"/>
      <c r="F99" s="7"/>
      <c r="G99" s="7">
        <f>SUM(P99)</f>
        <v>2</v>
      </c>
      <c r="H99" s="7"/>
      <c r="I99" s="7"/>
      <c r="J99" s="7"/>
      <c r="K99" s="7"/>
      <c r="L99" s="21" t="s">
        <v>79</v>
      </c>
      <c r="M99" s="21" t="s">
        <v>783</v>
      </c>
      <c r="N99" s="31" t="s">
        <v>785</v>
      </c>
      <c r="O99" s="7">
        <v>2</v>
      </c>
      <c r="P99" s="7">
        <v>2</v>
      </c>
      <c r="Q99" s="7"/>
      <c r="R99" s="61"/>
    </row>
    <row r="100" spans="1:18" s="9" customFormat="1" ht="15.75">
      <c r="A100" s="53" t="s">
        <v>1317</v>
      </c>
      <c r="B100" s="24" t="s">
        <v>1126</v>
      </c>
      <c r="C100" s="31" t="s">
        <v>681</v>
      </c>
      <c r="D100" s="7"/>
      <c r="E100" s="7"/>
      <c r="F100" s="7"/>
      <c r="G100" s="7">
        <f>SUM(P100)</f>
        <v>2</v>
      </c>
      <c r="H100" s="7"/>
      <c r="I100" s="7"/>
      <c r="J100" s="7"/>
      <c r="K100" s="7"/>
      <c r="L100" s="21" t="s">
        <v>40</v>
      </c>
      <c r="M100" s="21" t="s">
        <v>682</v>
      </c>
      <c r="N100" s="31" t="s">
        <v>785</v>
      </c>
      <c r="O100" s="7">
        <v>2</v>
      </c>
      <c r="P100" s="7">
        <v>2</v>
      </c>
      <c r="Q100" s="7"/>
      <c r="R100" s="61"/>
    </row>
    <row r="101" spans="1:18" s="9" customFormat="1" ht="15.75">
      <c r="A101" s="53" t="s">
        <v>1317</v>
      </c>
      <c r="B101" s="24" t="s">
        <v>1126</v>
      </c>
      <c r="C101" s="31" t="s">
        <v>683</v>
      </c>
      <c r="D101" s="7"/>
      <c r="E101" s="7"/>
      <c r="F101" s="7"/>
      <c r="G101" s="7">
        <f>SUM(P101)</f>
        <v>2</v>
      </c>
      <c r="H101" s="7"/>
      <c r="I101" s="7"/>
      <c r="J101" s="7"/>
      <c r="K101" s="7"/>
      <c r="L101" s="27" t="s">
        <v>1189</v>
      </c>
      <c r="M101" s="27" t="s">
        <v>1174</v>
      </c>
      <c r="N101" s="31" t="s">
        <v>69</v>
      </c>
      <c r="O101" s="7">
        <v>2</v>
      </c>
      <c r="P101" s="7">
        <v>2</v>
      </c>
      <c r="Q101" s="7"/>
      <c r="R101" s="61"/>
    </row>
    <row r="102" spans="1:19" s="9" customFormat="1" ht="15.75">
      <c r="A102" s="114" t="s">
        <v>1317</v>
      </c>
      <c r="B102" s="135" t="s">
        <v>1126</v>
      </c>
      <c r="C102" s="115" t="s">
        <v>740</v>
      </c>
      <c r="D102" s="138"/>
      <c r="E102" s="138"/>
      <c r="F102" s="138"/>
      <c r="G102" s="138">
        <f>SUM(P102:P103)</f>
        <v>5</v>
      </c>
      <c r="H102" s="138"/>
      <c r="I102" s="138"/>
      <c r="J102" s="138"/>
      <c r="K102" s="138"/>
      <c r="L102" s="27" t="s">
        <v>1189</v>
      </c>
      <c r="M102" s="66" t="s">
        <v>1318</v>
      </c>
      <c r="N102" s="31" t="s">
        <v>69</v>
      </c>
      <c r="O102" s="7">
        <v>3</v>
      </c>
      <c r="P102" s="7">
        <v>3</v>
      </c>
      <c r="Q102" s="7"/>
      <c r="R102" s="61"/>
      <c r="S102" s="133"/>
    </row>
    <row r="103" spans="1:19" s="9" customFormat="1" ht="15.75">
      <c r="A103" s="114"/>
      <c r="B103" s="136"/>
      <c r="C103" s="116"/>
      <c r="D103" s="138"/>
      <c r="E103" s="138"/>
      <c r="F103" s="137"/>
      <c r="G103" s="138"/>
      <c r="H103" s="138"/>
      <c r="I103" s="138"/>
      <c r="J103" s="138"/>
      <c r="K103" s="138"/>
      <c r="L103" s="21" t="s">
        <v>79</v>
      </c>
      <c r="M103" s="21" t="s">
        <v>741</v>
      </c>
      <c r="N103" s="31" t="s">
        <v>785</v>
      </c>
      <c r="O103" s="7">
        <v>2</v>
      </c>
      <c r="P103" s="7">
        <v>2</v>
      </c>
      <c r="Q103" s="7"/>
      <c r="R103" s="61"/>
      <c r="S103" s="133"/>
    </row>
    <row r="104" spans="1:18" s="9" customFormat="1" ht="15.75">
      <c r="A104" s="53" t="s">
        <v>1317</v>
      </c>
      <c r="B104" s="24" t="s">
        <v>1126</v>
      </c>
      <c r="C104" s="31" t="s">
        <v>742</v>
      </c>
      <c r="D104" s="7"/>
      <c r="E104" s="7"/>
      <c r="F104" s="7"/>
      <c r="G104" s="7">
        <f>SUM(P104)</f>
        <v>3</v>
      </c>
      <c r="H104" s="7"/>
      <c r="I104" s="7"/>
      <c r="J104" s="7"/>
      <c r="K104" s="7"/>
      <c r="L104" s="21" t="s">
        <v>384</v>
      </c>
      <c r="M104" s="21" t="s">
        <v>743</v>
      </c>
      <c r="N104" s="31" t="s">
        <v>785</v>
      </c>
      <c r="O104" s="7">
        <v>3</v>
      </c>
      <c r="P104" s="7">
        <v>3</v>
      </c>
      <c r="Q104" s="7"/>
      <c r="R104" s="61"/>
    </row>
    <row r="105" spans="1:19" s="9" customFormat="1" ht="15" customHeight="1">
      <c r="A105" s="53" t="s">
        <v>1204</v>
      </c>
      <c r="B105" s="24" t="s">
        <v>1129</v>
      </c>
      <c r="C105" s="31" t="s">
        <v>706</v>
      </c>
      <c r="D105" s="7"/>
      <c r="E105" s="7"/>
      <c r="F105" s="7"/>
      <c r="G105" s="7">
        <f>SUM(P105:P105)</f>
        <v>2</v>
      </c>
      <c r="H105" s="7"/>
      <c r="I105" s="7"/>
      <c r="J105" s="7"/>
      <c r="K105" s="7"/>
      <c r="L105" s="28" t="s">
        <v>1312</v>
      </c>
      <c r="M105" s="21" t="s">
        <v>309</v>
      </c>
      <c r="N105" s="31" t="s">
        <v>785</v>
      </c>
      <c r="O105" s="7">
        <v>3</v>
      </c>
      <c r="P105" s="7">
        <v>2</v>
      </c>
      <c r="Q105" s="7"/>
      <c r="R105" s="28" t="s">
        <v>1306</v>
      </c>
      <c r="S105" s="37"/>
    </row>
    <row r="106" spans="1:19" s="9" customFormat="1" ht="15" customHeight="1">
      <c r="A106" s="53" t="s">
        <v>1204</v>
      </c>
      <c r="B106" s="24" t="s">
        <v>1129</v>
      </c>
      <c r="C106" s="31" t="s">
        <v>707</v>
      </c>
      <c r="D106" s="7"/>
      <c r="E106" s="7"/>
      <c r="F106" s="7"/>
      <c r="G106" s="7">
        <v>3</v>
      </c>
      <c r="H106" s="7"/>
      <c r="I106" s="7"/>
      <c r="J106" s="7"/>
      <c r="K106" s="7"/>
      <c r="L106" s="28" t="s">
        <v>1312</v>
      </c>
      <c r="M106" s="21" t="s">
        <v>708</v>
      </c>
      <c r="N106" s="31" t="s">
        <v>785</v>
      </c>
      <c r="O106" s="7">
        <v>3</v>
      </c>
      <c r="P106" s="7">
        <v>2</v>
      </c>
      <c r="Q106" s="7"/>
      <c r="R106" s="63" t="s">
        <v>859</v>
      </c>
      <c r="S106" s="37"/>
    </row>
    <row r="107" spans="1:18" s="9" customFormat="1" ht="15.75">
      <c r="A107" s="53" t="s">
        <v>1132</v>
      </c>
      <c r="B107" s="24" t="s">
        <v>19</v>
      </c>
      <c r="C107" s="31" t="s">
        <v>769</v>
      </c>
      <c r="D107" s="7"/>
      <c r="E107" s="7"/>
      <c r="F107" s="7"/>
      <c r="G107" s="7">
        <f>SUM(P107)</f>
        <v>0.5</v>
      </c>
      <c r="H107" s="7"/>
      <c r="I107" s="7"/>
      <c r="J107" s="7"/>
      <c r="K107" s="7"/>
      <c r="L107" s="21" t="s">
        <v>759</v>
      </c>
      <c r="M107" s="21" t="s">
        <v>1105</v>
      </c>
      <c r="N107" s="31" t="s">
        <v>42</v>
      </c>
      <c r="O107" s="7">
        <v>1</v>
      </c>
      <c r="P107" s="7">
        <v>0.5</v>
      </c>
      <c r="Q107" s="7">
        <v>1</v>
      </c>
      <c r="R107" s="61"/>
    </row>
    <row r="108" spans="1:19" s="44" customFormat="1" ht="15" customHeight="1">
      <c r="A108" s="103" t="s">
        <v>1132</v>
      </c>
      <c r="B108" s="104" t="s">
        <v>1129</v>
      </c>
      <c r="C108" s="43" t="s">
        <v>770</v>
      </c>
      <c r="D108" s="41"/>
      <c r="E108" s="41"/>
      <c r="F108" s="41"/>
      <c r="G108" s="41">
        <f>SUM(P108:P108)</f>
        <v>1</v>
      </c>
      <c r="H108" s="41"/>
      <c r="I108" s="41"/>
      <c r="J108" s="41"/>
      <c r="K108" s="41"/>
      <c r="L108" s="105" t="s">
        <v>1165</v>
      </c>
      <c r="M108" s="42" t="s">
        <v>771</v>
      </c>
      <c r="N108" s="43" t="s">
        <v>785</v>
      </c>
      <c r="O108" s="41">
        <v>1</v>
      </c>
      <c r="P108" s="41">
        <v>1</v>
      </c>
      <c r="Q108" s="41"/>
      <c r="R108" s="106" t="s">
        <v>859</v>
      </c>
      <c r="S108" s="107" t="s">
        <v>21</v>
      </c>
    </row>
    <row r="109" spans="1:19" s="9" customFormat="1" ht="15.75">
      <c r="A109" s="114" t="s">
        <v>1132</v>
      </c>
      <c r="B109" s="135" t="s">
        <v>1130</v>
      </c>
      <c r="C109" s="115" t="s">
        <v>768</v>
      </c>
      <c r="D109" s="138"/>
      <c r="E109" s="138"/>
      <c r="F109" s="138"/>
      <c r="G109" s="138">
        <v>1.5</v>
      </c>
      <c r="H109" s="138"/>
      <c r="I109" s="138"/>
      <c r="J109" s="138"/>
      <c r="K109" s="138"/>
      <c r="L109" s="21" t="s">
        <v>759</v>
      </c>
      <c r="M109" s="21" t="s">
        <v>1118</v>
      </c>
      <c r="N109" s="31" t="s">
        <v>42</v>
      </c>
      <c r="O109" s="7">
        <v>1</v>
      </c>
      <c r="P109" s="7">
        <v>1</v>
      </c>
      <c r="Q109" s="7">
        <v>2</v>
      </c>
      <c r="R109" s="61"/>
      <c r="S109" s="133"/>
    </row>
    <row r="110" spans="1:19" s="9" customFormat="1" ht="15.75">
      <c r="A110" s="114"/>
      <c r="B110" s="136"/>
      <c r="C110" s="116"/>
      <c r="D110" s="138"/>
      <c r="E110" s="138"/>
      <c r="F110" s="137"/>
      <c r="G110" s="138"/>
      <c r="H110" s="138"/>
      <c r="I110" s="138"/>
      <c r="J110" s="138"/>
      <c r="K110" s="138"/>
      <c r="L110" s="21" t="s">
        <v>751</v>
      </c>
      <c r="M110" s="21" t="s">
        <v>1119</v>
      </c>
      <c r="N110" s="31" t="s">
        <v>42</v>
      </c>
      <c r="O110" s="7">
        <v>1</v>
      </c>
      <c r="P110" s="7">
        <v>0.5</v>
      </c>
      <c r="Q110" s="7">
        <v>1</v>
      </c>
      <c r="R110" s="61"/>
      <c r="S110" s="133"/>
    </row>
    <row r="111" spans="1:19" s="9" customFormat="1" ht="15.75">
      <c r="A111" s="114" t="s">
        <v>1202</v>
      </c>
      <c r="B111" s="135" t="s">
        <v>1126</v>
      </c>
      <c r="C111" s="115" t="s">
        <v>467</v>
      </c>
      <c r="D111" s="138"/>
      <c r="E111" s="138"/>
      <c r="F111" s="138"/>
      <c r="G111" s="138">
        <f>SUM(P111:P112)</f>
        <v>4</v>
      </c>
      <c r="H111" s="138"/>
      <c r="I111" s="138"/>
      <c r="J111" s="138"/>
      <c r="K111" s="138"/>
      <c r="L111" s="21" t="s">
        <v>79</v>
      </c>
      <c r="M111" s="21" t="s">
        <v>1175</v>
      </c>
      <c r="N111" s="31" t="s">
        <v>785</v>
      </c>
      <c r="O111" s="7">
        <v>2</v>
      </c>
      <c r="P111" s="7">
        <v>2</v>
      </c>
      <c r="Q111" s="7"/>
      <c r="R111" s="61"/>
      <c r="S111" s="133"/>
    </row>
    <row r="112" spans="1:19" s="9" customFormat="1" ht="15.75">
      <c r="A112" s="114"/>
      <c r="B112" s="136"/>
      <c r="C112" s="116"/>
      <c r="D112" s="138"/>
      <c r="E112" s="138"/>
      <c r="F112" s="137"/>
      <c r="G112" s="138"/>
      <c r="H112" s="138"/>
      <c r="I112" s="138"/>
      <c r="J112" s="138"/>
      <c r="K112" s="138"/>
      <c r="L112" s="21" t="s">
        <v>40</v>
      </c>
      <c r="M112" s="21" t="s">
        <v>1176</v>
      </c>
      <c r="N112" s="31" t="s">
        <v>785</v>
      </c>
      <c r="O112" s="7">
        <v>2</v>
      </c>
      <c r="P112" s="7">
        <v>2</v>
      </c>
      <c r="Q112" s="7"/>
      <c r="R112" s="61"/>
      <c r="S112" s="133"/>
    </row>
    <row r="113" spans="1:18" s="9" customFormat="1" ht="15.75">
      <c r="A113" s="53" t="s">
        <v>1202</v>
      </c>
      <c r="B113" s="24" t="s">
        <v>1126</v>
      </c>
      <c r="C113" s="31" t="s">
        <v>468</v>
      </c>
      <c r="D113" s="7"/>
      <c r="E113" s="7"/>
      <c r="F113" s="7"/>
      <c r="G113" s="7">
        <f>SUM(P113)</f>
        <v>2</v>
      </c>
      <c r="H113" s="7"/>
      <c r="I113" s="7"/>
      <c r="J113" s="7"/>
      <c r="K113" s="7"/>
      <c r="L113" s="21" t="s">
        <v>79</v>
      </c>
      <c r="M113" s="21" t="s">
        <v>1177</v>
      </c>
      <c r="N113" s="31" t="s">
        <v>785</v>
      </c>
      <c r="O113" s="7">
        <v>2</v>
      </c>
      <c r="P113" s="7">
        <v>2</v>
      </c>
      <c r="Q113" s="7"/>
      <c r="R113" s="61"/>
    </row>
    <row r="114" spans="1:19" s="88" customFormat="1" ht="39" customHeight="1">
      <c r="A114" s="80" t="s">
        <v>1202</v>
      </c>
      <c r="B114" s="81" t="s">
        <v>1128</v>
      </c>
      <c r="C114" s="82" t="s">
        <v>295</v>
      </c>
      <c r="D114" s="83"/>
      <c r="E114" s="83"/>
      <c r="F114" s="83"/>
      <c r="G114" s="83">
        <v>0</v>
      </c>
      <c r="H114" s="83"/>
      <c r="I114" s="83"/>
      <c r="J114" s="83"/>
      <c r="K114" s="83"/>
      <c r="L114" s="84" t="s">
        <v>79</v>
      </c>
      <c r="M114" s="84" t="s">
        <v>1178</v>
      </c>
      <c r="N114" s="85" t="s">
        <v>785</v>
      </c>
      <c r="O114" s="83">
        <v>2</v>
      </c>
      <c r="P114" s="83">
        <v>2</v>
      </c>
      <c r="Q114" s="83"/>
      <c r="R114" s="86"/>
      <c r="S114" s="87" t="s">
        <v>22</v>
      </c>
    </row>
    <row r="115" spans="1:19" s="9" customFormat="1" ht="15.75">
      <c r="A115" s="114" t="s">
        <v>1202</v>
      </c>
      <c r="B115" s="135" t="s">
        <v>1126</v>
      </c>
      <c r="C115" s="148" t="s">
        <v>686</v>
      </c>
      <c r="D115" s="138"/>
      <c r="E115" s="138"/>
      <c r="F115" s="138"/>
      <c r="G115" s="138">
        <f>SUM(P115:P116)</f>
        <v>4</v>
      </c>
      <c r="H115" s="138"/>
      <c r="I115" s="138"/>
      <c r="J115" s="138"/>
      <c r="K115" s="138"/>
      <c r="L115" s="21" t="s">
        <v>46</v>
      </c>
      <c r="M115" s="21" t="s">
        <v>1179</v>
      </c>
      <c r="N115" s="31" t="s">
        <v>42</v>
      </c>
      <c r="O115" s="7">
        <v>2</v>
      </c>
      <c r="P115" s="7">
        <v>2</v>
      </c>
      <c r="Q115" s="7"/>
      <c r="R115" s="61"/>
      <c r="S115" s="113" t="s">
        <v>20</v>
      </c>
    </row>
    <row r="116" spans="1:19" s="9" customFormat="1" ht="15.75">
      <c r="A116" s="114"/>
      <c r="B116" s="136"/>
      <c r="C116" s="148"/>
      <c r="D116" s="138"/>
      <c r="E116" s="138"/>
      <c r="F116" s="137"/>
      <c r="G116" s="138"/>
      <c r="H116" s="138"/>
      <c r="I116" s="138"/>
      <c r="J116" s="138"/>
      <c r="K116" s="138"/>
      <c r="L116" s="21" t="s">
        <v>46</v>
      </c>
      <c r="M116" s="21" t="s">
        <v>1180</v>
      </c>
      <c r="N116" s="31" t="s">
        <v>42</v>
      </c>
      <c r="O116" s="7">
        <v>2</v>
      </c>
      <c r="P116" s="7">
        <v>2</v>
      </c>
      <c r="Q116" s="7"/>
      <c r="R116" s="61"/>
      <c r="S116" s="113"/>
    </row>
    <row r="117" spans="1:18" s="9" customFormat="1" ht="15.75">
      <c r="A117" s="53" t="s">
        <v>1202</v>
      </c>
      <c r="B117" s="24" t="s">
        <v>1126</v>
      </c>
      <c r="C117" s="31" t="s">
        <v>687</v>
      </c>
      <c r="D117" s="7"/>
      <c r="E117" s="7"/>
      <c r="F117" s="7"/>
      <c r="G117" s="7">
        <f>SUM(P117)</f>
        <v>2</v>
      </c>
      <c r="H117" s="7"/>
      <c r="I117" s="7"/>
      <c r="J117" s="7"/>
      <c r="K117" s="7"/>
      <c r="L117" s="21" t="s">
        <v>79</v>
      </c>
      <c r="M117" s="21" t="s">
        <v>1181</v>
      </c>
      <c r="N117" s="31" t="s">
        <v>785</v>
      </c>
      <c r="O117" s="7">
        <v>2</v>
      </c>
      <c r="P117" s="7">
        <v>2</v>
      </c>
      <c r="Q117" s="7"/>
      <c r="R117" s="61"/>
    </row>
    <row r="118" spans="1:19" s="9" customFormat="1" ht="15.75">
      <c r="A118" s="114" t="s">
        <v>1205</v>
      </c>
      <c r="B118" s="135" t="s">
        <v>1130</v>
      </c>
      <c r="C118" s="115" t="s">
        <v>744</v>
      </c>
      <c r="D118" s="138"/>
      <c r="E118" s="138"/>
      <c r="F118" s="138"/>
      <c r="G118" s="138">
        <f>SUM(P118:P120)</f>
        <v>2.5</v>
      </c>
      <c r="H118" s="138"/>
      <c r="I118" s="138"/>
      <c r="J118" s="138"/>
      <c r="K118" s="138"/>
      <c r="L118" s="21" t="s">
        <v>312</v>
      </c>
      <c r="M118" s="21" t="s">
        <v>1182</v>
      </c>
      <c r="N118" s="31" t="s">
        <v>42</v>
      </c>
      <c r="O118" s="7">
        <v>1</v>
      </c>
      <c r="P118" s="7">
        <v>0.5</v>
      </c>
      <c r="Q118" s="7"/>
      <c r="R118" s="61"/>
      <c r="S118" s="133"/>
    </row>
    <row r="119" spans="1:19" s="9" customFormat="1" ht="15.75">
      <c r="A119" s="114"/>
      <c r="B119" s="136"/>
      <c r="C119" s="116"/>
      <c r="D119" s="138"/>
      <c r="E119" s="138"/>
      <c r="F119" s="137"/>
      <c r="G119" s="138"/>
      <c r="H119" s="138"/>
      <c r="I119" s="138"/>
      <c r="J119" s="138"/>
      <c r="K119" s="138"/>
      <c r="L119" s="21" t="s">
        <v>312</v>
      </c>
      <c r="M119" s="21" t="s">
        <v>1183</v>
      </c>
      <c r="N119" s="31" t="s">
        <v>785</v>
      </c>
      <c r="O119" s="7">
        <v>1</v>
      </c>
      <c r="P119" s="7">
        <v>0.5</v>
      </c>
      <c r="Q119" s="7"/>
      <c r="R119" s="61"/>
      <c r="S119" s="133"/>
    </row>
    <row r="120" spans="1:19" s="9" customFormat="1" ht="15">
      <c r="A120" s="114"/>
      <c r="B120" s="136"/>
      <c r="C120" s="116"/>
      <c r="D120" s="138"/>
      <c r="E120" s="138"/>
      <c r="F120" s="137"/>
      <c r="G120" s="138"/>
      <c r="H120" s="138"/>
      <c r="I120" s="138"/>
      <c r="J120" s="138"/>
      <c r="K120" s="138"/>
      <c r="L120" s="28" t="s">
        <v>1162</v>
      </c>
      <c r="M120" s="21" t="s">
        <v>690</v>
      </c>
      <c r="N120" s="31" t="s">
        <v>785</v>
      </c>
      <c r="O120" s="7">
        <v>3</v>
      </c>
      <c r="P120" s="7">
        <v>1.5</v>
      </c>
      <c r="Q120" s="7"/>
      <c r="R120" s="28" t="s">
        <v>1307</v>
      </c>
      <c r="S120" s="133"/>
    </row>
    <row r="121" spans="1:19" s="9" customFormat="1" ht="15.75">
      <c r="A121" s="53" t="s">
        <v>1205</v>
      </c>
      <c r="B121" s="24" t="s">
        <v>1130</v>
      </c>
      <c r="C121" s="31" t="s">
        <v>749</v>
      </c>
      <c r="D121" s="7"/>
      <c r="E121" s="7"/>
      <c r="F121" s="7"/>
      <c r="G121" s="7">
        <f>SUM(P121)</f>
        <v>0.5</v>
      </c>
      <c r="H121" s="7"/>
      <c r="I121" s="7"/>
      <c r="J121" s="7"/>
      <c r="K121" s="7"/>
      <c r="L121" s="21" t="s">
        <v>312</v>
      </c>
      <c r="M121" s="21" t="s">
        <v>1182</v>
      </c>
      <c r="N121" s="31" t="s">
        <v>42</v>
      </c>
      <c r="O121" s="7">
        <v>1</v>
      </c>
      <c r="P121" s="7">
        <v>0.5</v>
      </c>
      <c r="Q121" s="7"/>
      <c r="R121" s="61"/>
      <c r="S121" s="28" t="s">
        <v>23</v>
      </c>
    </row>
    <row r="122" spans="1:19" s="9" customFormat="1" ht="27" customHeight="1">
      <c r="A122" s="53" t="s">
        <v>1205</v>
      </c>
      <c r="B122" s="24" t="s">
        <v>1131</v>
      </c>
      <c r="C122" s="31" t="s">
        <v>688</v>
      </c>
      <c r="D122" s="7"/>
      <c r="E122" s="7"/>
      <c r="F122" s="7"/>
      <c r="G122" s="7">
        <f>SUM(P122:P122)</f>
        <v>1.5</v>
      </c>
      <c r="H122" s="7"/>
      <c r="I122" s="7"/>
      <c r="J122" s="7"/>
      <c r="K122" s="7"/>
      <c r="L122" s="28" t="s">
        <v>1162</v>
      </c>
      <c r="M122" s="21" t="s">
        <v>690</v>
      </c>
      <c r="N122" s="31" t="s">
        <v>785</v>
      </c>
      <c r="O122" s="7">
        <v>3</v>
      </c>
      <c r="P122" s="7">
        <v>1.5</v>
      </c>
      <c r="Q122" s="7"/>
      <c r="R122" s="28" t="s">
        <v>1307</v>
      </c>
      <c r="S122" s="37"/>
    </row>
    <row r="123" spans="1:18" s="9" customFormat="1" ht="15.75">
      <c r="A123" s="53" t="s">
        <v>1133</v>
      </c>
      <c r="B123" s="24" t="s">
        <v>1126</v>
      </c>
      <c r="C123" s="31" t="s">
        <v>709</v>
      </c>
      <c r="D123" s="7"/>
      <c r="E123" s="7"/>
      <c r="F123" s="7"/>
      <c r="G123" s="7">
        <f>SUM(P123)</f>
        <v>2</v>
      </c>
      <c r="H123" s="7"/>
      <c r="I123" s="7"/>
      <c r="J123" s="7"/>
      <c r="K123" s="7"/>
      <c r="L123" s="21" t="s">
        <v>79</v>
      </c>
      <c r="M123" s="21" t="s">
        <v>710</v>
      </c>
      <c r="N123" s="31" t="s">
        <v>785</v>
      </c>
      <c r="O123" s="7">
        <v>2</v>
      </c>
      <c r="P123" s="7">
        <v>2</v>
      </c>
      <c r="Q123" s="7"/>
      <c r="R123" s="61"/>
    </row>
    <row r="124" spans="1:18" s="9" customFormat="1" ht="15.75">
      <c r="A124" s="53" t="s">
        <v>1133</v>
      </c>
      <c r="B124" s="24" t="s">
        <v>1126</v>
      </c>
      <c r="C124" s="31" t="s">
        <v>711</v>
      </c>
      <c r="D124" s="7"/>
      <c r="E124" s="7"/>
      <c r="F124" s="7"/>
      <c r="G124" s="7">
        <f>SUM(P124)</f>
        <v>2</v>
      </c>
      <c r="H124" s="7"/>
      <c r="I124" s="7"/>
      <c r="J124" s="7"/>
      <c r="K124" s="7"/>
      <c r="L124" s="21" t="s">
        <v>40</v>
      </c>
      <c r="M124" s="21" t="s">
        <v>712</v>
      </c>
      <c r="N124" s="31" t="s">
        <v>785</v>
      </c>
      <c r="O124" s="7">
        <v>2</v>
      </c>
      <c r="P124" s="7">
        <v>2</v>
      </c>
      <c r="Q124" s="7"/>
      <c r="R124" s="61"/>
    </row>
    <row r="125" spans="1:18" s="9" customFormat="1" ht="15.75">
      <c r="A125" s="53" t="s">
        <v>1133</v>
      </c>
      <c r="B125" s="24" t="s">
        <v>1126</v>
      </c>
      <c r="C125" s="31" t="s">
        <v>713</v>
      </c>
      <c r="D125" s="7"/>
      <c r="E125" s="7"/>
      <c r="F125" s="7"/>
      <c r="G125" s="7">
        <f>SUM(P125)</f>
        <v>2</v>
      </c>
      <c r="H125" s="7"/>
      <c r="I125" s="7"/>
      <c r="J125" s="7"/>
      <c r="K125" s="7"/>
      <c r="L125" s="21" t="s">
        <v>40</v>
      </c>
      <c r="M125" s="21" t="s">
        <v>714</v>
      </c>
      <c r="N125" s="31" t="s">
        <v>785</v>
      </c>
      <c r="O125" s="7">
        <v>2</v>
      </c>
      <c r="P125" s="7">
        <v>2</v>
      </c>
      <c r="Q125" s="7"/>
      <c r="R125" s="61"/>
    </row>
    <row r="126" spans="1:19" s="9" customFormat="1" ht="15.75">
      <c r="A126" s="114" t="s">
        <v>1133</v>
      </c>
      <c r="B126" s="135" t="s">
        <v>1126</v>
      </c>
      <c r="C126" s="115" t="s">
        <v>715</v>
      </c>
      <c r="D126" s="138"/>
      <c r="E126" s="138"/>
      <c r="F126" s="138"/>
      <c r="G126" s="138">
        <f>SUM(P126:P127)</f>
        <v>4</v>
      </c>
      <c r="H126" s="138"/>
      <c r="I126" s="138"/>
      <c r="J126" s="138"/>
      <c r="K126" s="138"/>
      <c r="L126" s="21" t="s">
        <v>40</v>
      </c>
      <c r="M126" s="21" t="s">
        <v>1184</v>
      </c>
      <c r="N126" s="31" t="s">
        <v>785</v>
      </c>
      <c r="O126" s="7">
        <v>2</v>
      </c>
      <c r="P126" s="7">
        <v>2</v>
      </c>
      <c r="Q126" s="7"/>
      <c r="R126" s="61"/>
      <c r="S126" s="133"/>
    </row>
    <row r="127" spans="1:19" s="9" customFormat="1" ht="15.75">
      <c r="A127" s="114"/>
      <c r="B127" s="136"/>
      <c r="C127" s="116"/>
      <c r="D127" s="138"/>
      <c r="E127" s="138"/>
      <c r="F127" s="137"/>
      <c r="G127" s="138"/>
      <c r="H127" s="138"/>
      <c r="I127" s="138"/>
      <c r="J127" s="138"/>
      <c r="K127" s="138"/>
      <c r="L127" s="21" t="s">
        <v>40</v>
      </c>
      <c r="M127" s="21" t="s">
        <v>1185</v>
      </c>
      <c r="N127" s="31" t="s">
        <v>785</v>
      </c>
      <c r="O127" s="7">
        <v>2</v>
      </c>
      <c r="P127" s="7">
        <v>2</v>
      </c>
      <c r="Q127" s="7"/>
      <c r="R127" s="61"/>
      <c r="S127" s="133"/>
    </row>
    <row r="128" spans="1:18" s="9" customFormat="1" ht="15.75">
      <c r="A128" s="53" t="s">
        <v>1133</v>
      </c>
      <c r="B128" s="24" t="s">
        <v>1126</v>
      </c>
      <c r="C128" s="31" t="s">
        <v>648</v>
      </c>
      <c r="D128" s="7"/>
      <c r="E128" s="7"/>
      <c r="F128" s="7"/>
      <c r="G128" s="7">
        <f>SUM(P128)</f>
        <v>2</v>
      </c>
      <c r="H128" s="7"/>
      <c r="I128" s="7"/>
      <c r="J128" s="7"/>
      <c r="K128" s="7"/>
      <c r="L128" s="21" t="s">
        <v>79</v>
      </c>
      <c r="M128" s="21" t="s">
        <v>649</v>
      </c>
      <c r="N128" s="31" t="s">
        <v>785</v>
      </c>
      <c r="O128" s="7">
        <v>2</v>
      </c>
      <c r="P128" s="7">
        <v>2</v>
      </c>
      <c r="Q128" s="7"/>
      <c r="R128" s="61"/>
    </row>
    <row r="129" spans="1:18" s="9" customFormat="1" ht="15.75">
      <c r="A129" s="53" t="s">
        <v>1133</v>
      </c>
      <c r="B129" s="24" t="s">
        <v>1126</v>
      </c>
      <c r="C129" s="31" t="s">
        <v>718</v>
      </c>
      <c r="D129" s="7"/>
      <c r="E129" s="7"/>
      <c r="F129" s="7"/>
      <c r="G129" s="7">
        <f>SUM(P129)</f>
        <v>2</v>
      </c>
      <c r="H129" s="7"/>
      <c r="I129" s="7"/>
      <c r="J129" s="7"/>
      <c r="K129" s="7"/>
      <c r="L129" s="21" t="s">
        <v>79</v>
      </c>
      <c r="M129" s="21" t="s">
        <v>719</v>
      </c>
      <c r="N129" s="31" t="s">
        <v>785</v>
      </c>
      <c r="O129" s="7">
        <v>2</v>
      </c>
      <c r="P129" s="7">
        <v>2</v>
      </c>
      <c r="Q129" s="7"/>
      <c r="R129" s="61"/>
    </row>
    <row r="130" spans="1:18" s="9" customFormat="1" ht="15.75">
      <c r="A130" s="53" t="s">
        <v>1133</v>
      </c>
      <c r="B130" s="24" t="s">
        <v>1126</v>
      </c>
      <c r="C130" s="31" t="s">
        <v>478</v>
      </c>
      <c r="D130" s="7"/>
      <c r="E130" s="7"/>
      <c r="F130" s="7"/>
      <c r="G130" s="7">
        <f>SUM(P130)</f>
        <v>2</v>
      </c>
      <c r="H130" s="7"/>
      <c r="I130" s="7"/>
      <c r="J130" s="7"/>
      <c r="K130" s="7"/>
      <c r="L130" s="21" t="s">
        <v>79</v>
      </c>
      <c r="M130" s="21" t="s">
        <v>479</v>
      </c>
      <c r="N130" s="31" t="s">
        <v>785</v>
      </c>
      <c r="O130" s="7">
        <v>2</v>
      </c>
      <c r="P130" s="7">
        <v>2</v>
      </c>
      <c r="Q130" s="7"/>
      <c r="R130" s="61"/>
    </row>
    <row r="131" spans="1:19" s="9" customFormat="1" ht="15">
      <c r="A131" s="53" t="s">
        <v>1133</v>
      </c>
      <c r="B131" s="24" t="s">
        <v>1126</v>
      </c>
      <c r="C131" s="31" t="s">
        <v>514</v>
      </c>
      <c r="D131" s="7"/>
      <c r="E131" s="7"/>
      <c r="F131" s="7"/>
      <c r="G131" s="7">
        <f>SUM(P131)</f>
        <v>3</v>
      </c>
      <c r="H131" s="7"/>
      <c r="I131" s="7"/>
      <c r="J131" s="7"/>
      <c r="K131" s="7"/>
      <c r="L131" s="21" t="s">
        <v>79</v>
      </c>
      <c r="M131" s="21" t="s">
        <v>1186</v>
      </c>
      <c r="N131" s="31" t="s">
        <v>785</v>
      </c>
      <c r="O131" s="7">
        <v>2</v>
      </c>
      <c r="P131" s="7">
        <v>3</v>
      </c>
      <c r="Q131" s="7">
        <v>75</v>
      </c>
      <c r="S131" s="25" t="s">
        <v>1338</v>
      </c>
    </row>
  </sheetData>
  <mergeCells count="358">
    <mergeCell ref="C47:C49"/>
    <mergeCell ref="S126:S127"/>
    <mergeCell ref="S118:S120"/>
    <mergeCell ref="S109:S110"/>
    <mergeCell ref="S111:S112"/>
    <mergeCell ref="S115:S116"/>
    <mergeCell ref="S87:S88"/>
    <mergeCell ref="S102:S103"/>
    <mergeCell ref="S75:S76"/>
    <mergeCell ref="S77:S80"/>
    <mergeCell ref="S95:S96"/>
    <mergeCell ref="S54:S56"/>
    <mergeCell ref="S72:S73"/>
    <mergeCell ref="A82:A83"/>
    <mergeCell ref="C82:C83"/>
    <mergeCell ref="D82:D83"/>
    <mergeCell ref="I82:I83"/>
    <mergeCell ref="B82:B83"/>
    <mergeCell ref="J82:J83"/>
    <mergeCell ref="K82:K83"/>
    <mergeCell ref="E82:E83"/>
    <mergeCell ref="F82:F83"/>
    <mergeCell ref="G82:G83"/>
    <mergeCell ref="H82:H83"/>
    <mergeCell ref="F77:F80"/>
    <mergeCell ref="H75:H76"/>
    <mergeCell ref="I75:I76"/>
    <mergeCell ref="A77:A80"/>
    <mergeCell ref="B77:B80"/>
    <mergeCell ref="C77:C80"/>
    <mergeCell ref="D77:D80"/>
    <mergeCell ref="B75:B76"/>
    <mergeCell ref="C75:C76"/>
    <mergeCell ref="D75:D76"/>
    <mergeCell ref="K77:K80"/>
    <mergeCell ref="G77:G80"/>
    <mergeCell ref="H77:H80"/>
    <mergeCell ref="I77:I80"/>
    <mergeCell ref="J77:J80"/>
    <mergeCell ref="K75:K76"/>
    <mergeCell ref="H72:H73"/>
    <mergeCell ref="A72:A73"/>
    <mergeCell ref="B72:B73"/>
    <mergeCell ref="C72:C73"/>
    <mergeCell ref="D72:D73"/>
    <mergeCell ref="I72:I73"/>
    <mergeCell ref="J72:J73"/>
    <mergeCell ref="K72:K73"/>
    <mergeCell ref="A75:A76"/>
    <mergeCell ref="E72:E73"/>
    <mergeCell ref="F72:F73"/>
    <mergeCell ref="G72:G73"/>
    <mergeCell ref="F75:F76"/>
    <mergeCell ref="J75:J76"/>
    <mergeCell ref="G75:G76"/>
    <mergeCell ref="H65:H68"/>
    <mergeCell ref="A65:A68"/>
    <mergeCell ref="B65:B68"/>
    <mergeCell ref="C65:C68"/>
    <mergeCell ref="D65:D68"/>
    <mergeCell ref="E65:E68"/>
    <mergeCell ref="F65:F68"/>
    <mergeCell ref="G65:G68"/>
    <mergeCell ref="I65:I68"/>
    <mergeCell ref="J65:J68"/>
    <mergeCell ref="K65:K68"/>
    <mergeCell ref="B59:B60"/>
    <mergeCell ref="F59:F60"/>
    <mergeCell ref="G59:G60"/>
    <mergeCell ref="H59:H60"/>
    <mergeCell ref="I59:I60"/>
    <mergeCell ref="J59:J60"/>
    <mergeCell ref="K59:K60"/>
    <mergeCell ref="A59:A60"/>
    <mergeCell ref="C59:C60"/>
    <mergeCell ref="D59:D60"/>
    <mergeCell ref="E59:E60"/>
    <mergeCell ref="A63:A64"/>
    <mergeCell ref="B63:B64"/>
    <mergeCell ref="C63:C64"/>
    <mergeCell ref="D63:D64"/>
    <mergeCell ref="J63:J64"/>
    <mergeCell ref="K63:K64"/>
    <mergeCell ref="A50:A51"/>
    <mergeCell ref="B50:B51"/>
    <mergeCell ref="C50:C51"/>
    <mergeCell ref="A52:A53"/>
    <mergeCell ref="B52:B53"/>
    <mergeCell ref="C52:C53"/>
    <mergeCell ref="D52:D53"/>
    <mergeCell ref="F63:F64"/>
    <mergeCell ref="E54:E56"/>
    <mergeCell ref="F54:F56"/>
    <mergeCell ref="G54:G56"/>
    <mergeCell ref="I63:I64"/>
    <mergeCell ref="G63:G64"/>
    <mergeCell ref="H63:H64"/>
    <mergeCell ref="A54:A56"/>
    <mergeCell ref="B54:B56"/>
    <mergeCell ref="C54:C56"/>
    <mergeCell ref="D54:D56"/>
    <mergeCell ref="H52:H53"/>
    <mergeCell ref="I52:I53"/>
    <mergeCell ref="F52:F53"/>
    <mergeCell ref="G52:G53"/>
    <mergeCell ref="C43:C44"/>
    <mergeCell ref="D43:D44"/>
    <mergeCell ref="J50:J51"/>
    <mergeCell ref="K54:K56"/>
    <mergeCell ref="K52:K53"/>
    <mergeCell ref="K50:K51"/>
    <mergeCell ref="J52:J53"/>
    <mergeCell ref="H54:H56"/>
    <mergeCell ref="I54:I56"/>
    <mergeCell ref="J54:J56"/>
    <mergeCell ref="H50:H51"/>
    <mergeCell ref="I50:I51"/>
    <mergeCell ref="D50:D51"/>
    <mergeCell ref="E50:E51"/>
    <mergeCell ref="F50:F51"/>
    <mergeCell ref="G50:G51"/>
    <mergeCell ref="F43:F44"/>
    <mergeCell ref="G43:G44"/>
    <mergeCell ref="E43:E44"/>
    <mergeCell ref="H43:H44"/>
    <mergeCell ref="J45:J46"/>
    <mergeCell ref="G45:G46"/>
    <mergeCell ref="K43:K44"/>
    <mergeCell ref="I43:I44"/>
    <mergeCell ref="J43:J44"/>
    <mergeCell ref="S43:S44"/>
    <mergeCell ref="S45:S46"/>
    <mergeCell ref="A45:A46"/>
    <mergeCell ref="B45:B46"/>
    <mergeCell ref="C45:C46"/>
    <mergeCell ref="D45:D46"/>
    <mergeCell ref="K45:K46"/>
    <mergeCell ref="F45:F46"/>
    <mergeCell ref="H45:H46"/>
    <mergeCell ref="I45:I46"/>
    <mergeCell ref="S29:S30"/>
    <mergeCell ref="K22:K23"/>
    <mergeCell ref="S32:S33"/>
    <mergeCell ref="S35:S36"/>
    <mergeCell ref="S2:S4"/>
    <mergeCell ref="S14:S16"/>
    <mergeCell ref="S93:S94"/>
    <mergeCell ref="S8:S9"/>
    <mergeCell ref="S10:S11"/>
    <mergeCell ref="S50:S51"/>
    <mergeCell ref="S52:S53"/>
    <mergeCell ref="S65:S68"/>
    <mergeCell ref="S82:S83"/>
    <mergeCell ref="S22:S23"/>
    <mergeCell ref="F10:F11"/>
    <mergeCell ref="K10:K11"/>
    <mergeCell ref="G10:G11"/>
    <mergeCell ref="H10:H11"/>
    <mergeCell ref="J10:J11"/>
    <mergeCell ref="D32:D33"/>
    <mergeCell ref="D29:D30"/>
    <mergeCell ref="E32:E33"/>
    <mergeCell ref="K14:K16"/>
    <mergeCell ref="G14:G16"/>
    <mergeCell ref="H14:H16"/>
    <mergeCell ref="H22:H23"/>
    <mergeCell ref="G22:G23"/>
    <mergeCell ref="E22:E23"/>
    <mergeCell ref="F22:F23"/>
    <mergeCell ref="C8:C9"/>
    <mergeCell ref="A10:A11"/>
    <mergeCell ref="B10:B11"/>
    <mergeCell ref="J93:J94"/>
    <mergeCell ref="C93:C94"/>
    <mergeCell ref="F32:F33"/>
    <mergeCell ref="G32:G33"/>
    <mergeCell ref="H32:H33"/>
    <mergeCell ref="C29:C30"/>
    <mergeCell ref="E29:E30"/>
    <mergeCell ref="A93:A94"/>
    <mergeCell ref="B93:B94"/>
    <mergeCell ref="A8:A9"/>
    <mergeCell ref="B8:B9"/>
    <mergeCell ref="A32:A33"/>
    <mergeCell ref="B32:B33"/>
    <mergeCell ref="A47:A49"/>
    <mergeCell ref="B47:B49"/>
    <mergeCell ref="A43:A44"/>
    <mergeCell ref="B43:B44"/>
    <mergeCell ref="G8:G9"/>
    <mergeCell ref="J8:J9"/>
    <mergeCell ref="K8:K9"/>
    <mergeCell ref="H93:H94"/>
    <mergeCell ref="I93:I94"/>
    <mergeCell ref="H8:H9"/>
    <mergeCell ref="I8:I9"/>
    <mergeCell ref="K32:K33"/>
    <mergeCell ref="G29:G30"/>
    <mergeCell ref="K29:K30"/>
    <mergeCell ref="C14:C16"/>
    <mergeCell ref="D14:D16"/>
    <mergeCell ref="K93:K94"/>
    <mergeCell ref="F93:F94"/>
    <mergeCell ref="G93:G94"/>
    <mergeCell ref="F29:F30"/>
    <mergeCell ref="J29:J30"/>
    <mergeCell ref="I29:I30"/>
    <mergeCell ref="H29:H30"/>
    <mergeCell ref="C32:C33"/>
    <mergeCell ref="A29:A30"/>
    <mergeCell ref="B29:B30"/>
    <mergeCell ref="E14:E16"/>
    <mergeCell ref="F14:F16"/>
    <mergeCell ref="A22:A23"/>
    <mergeCell ref="B22:B23"/>
    <mergeCell ref="C22:C23"/>
    <mergeCell ref="D22:D23"/>
    <mergeCell ref="A14:A16"/>
    <mergeCell ref="B14:B16"/>
    <mergeCell ref="J32:J33"/>
    <mergeCell ref="I22:I23"/>
    <mergeCell ref="J22:J23"/>
    <mergeCell ref="I14:I16"/>
    <mergeCell ref="J14:J16"/>
    <mergeCell ref="I32:I33"/>
    <mergeCell ref="A2:A4"/>
    <mergeCell ref="B2:B4"/>
    <mergeCell ref="C2:C4"/>
    <mergeCell ref="D2:D4"/>
    <mergeCell ref="J2:J4"/>
    <mergeCell ref="C10:C11"/>
    <mergeCell ref="D10:D11"/>
    <mergeCell ref="E10:E11"/>
    <mergeCell ref="F8:F9"/>
    <mergeCell ref="E2:E4"/>
    <mergeCell ref="F2:F4"/>
    <mergeCell ref="H2:H4"/>
    <mergeCell ref="I10:I11"/>
    <mergeCell ref="I2:I4"/>
    <mergeCell ref="D93:D94"/>
    <mergeCell ref="E93:E94"/>
    <mergeCell ref="D8:D9"/>
    <mergeCell ref="E8:E9"/>
    <mergeCell ref="E45:E46"/>
    <mergeCell ref="E52:E53"/>
    <mergeCell ref="E63:E64"/>
    <mergeCell ref="E75:E76"/>
    <mergeCell ref="E77:E80"/>
    <mergeCell ref="E47:E49"/>
    <mergeCell ref="K2:K4"/>
    <mergeCell ref="G2:G4"/>
    <mergeCell ref="A35:A36"/>
    <mergeCell ref="B35:B36"/>
    <mergeCell ref="D35:D36"/>
    <mergeCell ref="E35:E36"/>
    <mergeCell ref="C35:C36"/>
    <mergeCell ref="I35:I36"/>
    <mergeCell ref="J35:J36"/>
    <mergeCell ref="K35:K36"/>
    <mergeCell ref="F35:F36"/>
    <mergeCell ref="G35:G36"/>
    <mergeCell ref="H35:H36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J95:J96"/>
    <mergeCell ref="K95:K96"/>
    <mergeCell ref="K126:K127"/>
    <mergeCell ref="H87:H88"/>
    <mergeCell ref="I87:I88"/>
    <mergeCell ref="J87:J88"/>
    <mergeCell ref="K87:K88"/>
    <mergeCell ref="H115:H116"/>
    <mergeCell ref="I115:I116"/>
    <mergeCell ref="J115:J116"/>
    <mergeCell ref="H118:H120"/>
    <mergeCell ref="I118:I120"/>
    <mergeCell ref="A126:A127"/>
    <mergeCell ref="B126:B127"/>
    <mergeCell ref="C126:C127"/>
    <mergeCell ref="D126:D127"/>
    <mergeCell ref="E126:E127"/>
    <mergeCell ref="F126:F127"/>
    <mergeCell ref="I126:I127"/>
    <mergeCell ref="J126:J127"/>
    <mergeCell ref="G126:G127"/>
    <mergeCell ref="H126:H127"/>
    <mergeCell ref="G102:G103"/>
    <mergeCell ref="H102:H103"/>
    <mergeCell ref="A102:A103"/>
    <mergeCell ref="B102:B103"/>
    <mergeCell ref="C102:C103"/>
    <mergeCell ref="D102:D103"/>
    <mergeCell ref="I102:I103"/>
    <mergeCell ref="J102:J103"/>
    <mergeCell ref="K102:K103"/>
    <mergeCell ref="A118:A120"/>
    <mergeCell ref="B118:B120"/>
    <mergeCell ref="C118:C120"/>
    <mergeCell ref="D118:D120"/>
    <mergeCell ref="E118:E120"/>
    <mergeCell ref="F118:F120"/>
    <mergeCell ref="G118:G120"/>
    <mergeCell ref="J118:J120"/>
    <mergeCell ref="K118:K120"/>
    <mergeCell ref="A109:A110"/>
    <mergeCell ref="B109:B110"/>
    <mergeCell ref="C109:C110"/>
    <mergeCell ref="D109:D110"/>
    <mergeCell ref="E109:E110"/>
    <mergeCell ref="F109:F110"/>
    <mergeCell ref="G109:G110"/>
    <mergeCell ref="H109:H110"/>
    <mergeCell ref="I109:I110"/>
    <mergeCell ref="J109:J110"/>
    <mergeCell ref="K109:K110"/>
    <mergeCell ref="G111:G112"/>
    <mergeCell ref="K111:K112"/>
    <mergeCell ref="I111:I112"/>
    <mergeCell ref="J111:J112"/>
    <mergeCell ref="H111:H112"/>
    <mergeCell ref="A111:A112"/>
    <mergeCell ref="B111:B112"/>
    <mergeCell ref="C111:C112"/>
    <mergeCell ref="D111:D112"/>
    <mergeCell ref="A87:A88"/>
    <mergeCell ref="B87:B88"/>
    <mergeCell ref="C87:C88"/>
    <mergeCell ref="D87:D88"/>
    <mergeCell ref="E87:E88"/>
    <mergeCell ref="F87:F88"/>
    <mergeCell ref="G87:G88"/>
    <mergeCell ref="G115:G116"/>
    <mergeCell ref="E115:E116"/>
    <mergeCell ref="F115:F116"/>
    <mergeCell ref="E111:E112"/>
    <mergeCell ref="F111:F112"/>
    <mergeCell ref="E102:E103"/>
    <mergeCell ref="F102:F103"/>
    <mergeCell ref="K115:K116"/>
    <mergeCell ref="A115:A116"/>
    <mergeCell ref="B115:B116"/>
    <mergeCell ref="C115:C116"/>
    <mergeCell ref="D115:D116"/>
    <mergeCell ref="R48:S49"/>
    <mergeCell ref="K47:K49"/>
    <mergeCell ref="D47:D49"/>
    <mergeCell ref="H47:H49"/>
    <mergeCell ref="I47:I49"/>
    <mergeCell ref="J47:J49"/>
    <mergeCell ref="G47:G49"/>
    <mergeCell ref="F47:F49"/>
  </mergeCells>
  <printOptions gridLines="1"/>
  <pageMargins left="0.17" right="0.17" top="0.74" bottom="0.42" header="0.32" footer="0.16"/>
  <pageSetup horizontalDpi="600" verticalDpi="600" orientation="landscape" paperSize="9" r:id="rId1"/>
  <headerFooter alignWithMargins="0">
    <oddHeader>&amp;C&amp;"標楷體,粗體"&amp;16國立台東大學  九十四學年度  第二學期  &amp;"標楷體,斜體"兼任&amp;"標楷體,粗體"教師任課清單&amp;R&amp;"標楷體,粗體"列印日期&amp;"新細明體,標準"：&amp;D</oddHeader>
    <oddFooter>&amp;C- &amp;P+26 -</oddFooter>
  </headerFooter>
  <rowBreaks count="4" manualBreakCount="4">
    <brk id="31" max="18" man="1"/>
    <brk id="60" max="18" man="1"/>
    <brk id="89" max="18" man="1"/>
    <brk id="11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98"/>
  <sheetViews>
    <sheetView view="pageBreakPreview" zoomScaleSheetLayoutView="10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F9" sqref="F9:F12"/>
    </sheetView>
  </sheetViews>
  <sheetFormatPr defaultColWidth="9.00390625" defaultRowHeight="16.5"/>
  <cols>
    <col min="1" max="1" width="6.625" style="5" customWidth="1"/>
    <col min="2" max="2" width="10.25390625" style="5" customWidth="1"/>
    <col min="3" max="3" width="7.00390625" style="5" customWidth="1"/>
    <col min="4" max="7" width="5.875" style="0" customWidth="1"/>
    <col min="8" max="8" width="5.00390625" style="0" customWidth="1"/>
    <col min="9" max="10" width="5.125" style="0" customWidth="1"/>
    <col min="11" max="11" width="4.875" style="0" customWidth="1"/>
    <col min="12" max="12" width="14.125" style="5" customWidth="1"/>
    <col min="13" max="13" width="20.125" style="36" customWidth="1"/>
    <col min="14" max="14" width="4.50390625" style="5" customWidth="1"/>
    <col min="15" max="15" width="4.00390625" style="0" customWidth="1"/>
    <col min="16" max="16" width="4.25390625" style="0" customWidth="1"/>
    <col min="17" max="17" width="3.50390625" style="0" hidden="1" customWidth="1"/>
    <col min="18" max="18" width="13.75390625" style="0" customWidth="1"/>
    <col min="19" max="19" width="14.50390625" style="0" customWidth="1"/>
  </cols>
  <sheetData>
    <row r="1" spans="1:20" s="15" customFormat="1" ht="62.25" customHeight="1">
      <c r="A1" s="13" t="s">
        <v>786</v>
      </c>
      <c r="B1" s="8" t="s">
        <v>32</v>
      </c>
      <c r="C1" s="8" t="s">
        <v>33</v>
      </c>
      <c r="D1" s="54" t="s">
        <v>34</v>
      </c>
      <c r="E1" s="54" t="s">
        <v>1259</v>
      </c>
      <c r="F1" s="54" t="s">
        <v>1260</v>
      </c>
      <c r="G1" s="54" t="s">
        <v>35</v>
      </c>
      <c r="H1" s="54" t="s">
        <v>1261</v>
      </c>
      <c r="I1" s="54" t="s">
        <v>1262</v>
      </c>
      <c r="J1" s="54" t="s">
        <v>1263</v>
      </c>
      <c r="K1" s="67" t="s">
        <v>1125</v>
      </c>
      <c r="L1" s="8" t="s">
        <v>1257</v>
      </c>
      <c r="M1" s="8" t="s">
        <v>36</v>
      </c>
      <c r="N1" s="8" t="s">
        <v>37</v>
      </c>
      <c r="O1" s="13" t="s">
        <v>38</v>
      </c>
      <c r="P1" s="13" t="s">
        <v>39</v>
      </c>
      <c r="Q1" s="13" t="s">
        <v>1258</v>
      </c>
      <c r="R1" s="13" t="s">
        <v>1088</v>
      </c>
      <c r="S1" s="13" t="s">
        <v>1027</v>
      </c>
      <c r="T1" s="13"/>
    </row>
    <row r="2" spans="1:19" s="1" customFormat="1" ht="15">
      <c r="A2" s="121" t="s">
        <v>795</v>
      </c>
      <c r="B2" s="122" t="s">
        <v>1130</v>
      </c>
      <c r="C2" s="124" t="s">
        <v>589</v>
      </c>
      <c r="D2" s="130"/>
      <c r="E2" s="130"/>
      <c r="F2" s="130"/>
      <c r="G2" s="130">
        <f>SUM(P2:P3)</f>
        <v>4</v>
      </c>
      <c r="H2" s="130"/>
      <c r="I2" s="130"/>
      <c r="J2" s="130"/>
      <c r="K2" s="130"/>
      <c r="L2" s="3" t="s">
        <v>556</v>
      </c>
      <c r="M2" s="3" t="s">
        <v>590</v>
      </c>
      <c r="N2" s="35" t="s">
        <v>42</v>
      </c>
      <c r="O2" s="2">
        <v>2</v>
      </c>
      <c r="P2" s="2">
        <v>2</v>
      </c>
      <c r="Q2" s="2"/>
      <c r="R2" s="4"/>
      <c r="S2" s="131"/>
    </row>
    <row r="3" spans="1:19" s="1" customFormat="1" ht="15">
      <c r="A3" s="121"/>
      <c r="B3" s="123"/>
      <c r="C3" s="125"/>
      <c r="D3" s="130"/>
      <c r="E3" s="130"/>
      <c r="F3" s="132"/>
      <c r="G3" s="130"/>
      <c r="H3" s="130"/>
      <c r="I3" s="130"/>
      <c r="J3" s="130"/>
      <c r="K3" s="130"/>
      <c r="L3" s="3" t="s">
        <v>107</v>
      </c>
      <c r="M3" s="3" t="s">
        <v>1028</v>
      </c>
      <c r="N3" s="35" t="s">
        <v>785</v>
      </c>
      <c r="O3" s="2">
        <v>2</v>
      </c>
      <c r="P3" s="2">
        <v>2</v>
      </c>
      <c r="Q3" s="2"/>
      <c r="R3" s="4"/>
      <c r="S3" s="131"/>
    </row>
    <row r="4" spans="1:18" s="1" customFormat="1" ht="15">
      <c r="A4" s="23" t="s">
        <v>795</v>
      </c>
      <c r="B4" s="34" t="s">
        <v>1126</v>
      </c>
      <c r="C4" s="35" t="s">
        <v>568</v>
      </c>
      <c r="D4" s="2"/>
      <c r="E4" s="2"/>
      <c r="F4" s="2"/>
      <c r="G4" s="2">
        <f>SUM(P4)</f>
        <v>2</v>
      </c>
      <c r="H4" s="2"/>
      <c r="I4" s="2"/>
      <c r="J4" s="2"/>
      <c r="K4" s="2"/>
      <c r="L4" s="3" t="s">
        <v>107</v>
      </c>
      <c r="M4" s="3" t="s">
        <v>1029</v>
      </c>
      <c r="N4" s="35" t="s">
        <v>785</v>
      </c>
      <c r="O4" s="2">
        <v>2</v>
      </c>
      <c r="P4" s="2">
        <v>2</v>
      </c>
      <c r="Q4" s="2"/>
      <c r="R4" s="4"/>
    </row>
    <row r="5" spans="1:19" s="1" customFormat="1" ht="15">
      <c r="A5" s="121" t="s">
        <v>790</v>
      </c>
      <c r="B5" s="122" t="s">
        <v>1126</v>
      </c>
      <c r="C5" s="124" t="s">
        <v>569</v>
      </c>
      <c r="D5" s="130"/>
      <c r="E5" s="130"/>
      <c r="F5" s="130"/>
      <c r="G5" s="130">
        <v>4</v>
      </c>
      <c r="H5" s="130"/>
      <c r="I5" s="130"/>
      <c r="J5" s="130"/>
      <c r="K5" s="130"/>
      <c r="L5" s="3" t="s">
        <v>208</v>
      </c>
      <c r="M5" s="3" t="s">
        <v>1024</v>
      </c>
      <c r="N5" s="35" t="s">
        <v>42</v>
      </c>
      <c r="O5" s="2">
        <v>1</v>
      </c>
      <c r="P5" s="2">
        <v>2</v>
      </c>
      <c r="Q5" s="2"/>
      <c r="R5" s="4"/>
      <c r="S5" s="131"/>
    </row>
    <row r="6" spans="1:19" s="1" customFormat="1" ht="15">
      <c r="A6" s="121"/>
      <c r="B6" s="123"/>
      <c r="C6" s="125"/>
      <c r="D6" s="130"/>
      <c r="E6" s="130"/>
      <c r="F6" s="132"/>
      <c r="G6" s="130"/>
      <c r="H6" s="130"/>
      <c r="I6" s="130"/>
      <c r="J6" s="130"/>
      <c r="K6" s="130"/>
      <c r="L6" s="3" t="s">
        <v>457</v>
      </c>
      <c r="M6" s="3" t="s">
        <v>1024</v>
      </c>
      <c r="N6" s="35" t="s">
        <v>42</v>
      </c>
      <c r="O6" s="2">
        <v>1</v>
      </c>
      <c r="P6" s="2">
        <v>2</v>
      </c>
      <c r="Q6" s="2"/>
      <c r="R6" s="4"/>
      <c r="S6" s="131"/>
    </row>
    <row r="7" spans="1:19" s="1" customFormat="1" ht="15">
      <c r="A7" s="121" t="s">
        <v>790</v>
      </c>
      <c r="B7" s="122" t="s">
        <v>1126</v>
      </c>
      <c r="C7" s="124" t="s">
        <v>570</v>
      </c>
      <c r="D7" s="130"/>
      <c r="E7" s="130"/>
      <c r="F7" s="130"/>
      <c r="G7" s="130">
        <v>4</v>
      </c>
      <c r="H7" s="130"/>
      <c r="I7" s="130"/>
      <c r="J7" s="130"/>
      <c r="K7" s="130"/>
      <c r="L7" s="3" t="s">
        <v>208</v>
      </c>
      <c r="M7" s="3" t="s">
        <v>1030</v>
      </c>
      <c r="N7" s="35" t="s">
        <v>42</v>
      </c>
      <c r="O7" s="2">
        <v>1</v>
      </c>
      <c r="P7" s="2">
        <v>3</v>
      </c>
      <c r="Q7" s="2"/>
      <c r="R7" s="4"/>
      <c r="S7" s="131"/>
    </row>
    <row r="8" spans="1:19" s="1" customFormat="1" ht="15">
      <c r="A8" s="121"/>
      <c r="B8" s="123"/>
      <c r="C8" s="125"/>
      <c r="D8" s="130"/>
      <c r="E8" s="130"/>
      <c r="F8" s="132"/>
      <c r="G8" s="130"/>
      <c r="H8" s="130"/>
      <c r="I8" s="130"/>
      <c r="J8" s="130"/>
      <c r="K8" s="130"/>
      <c r="L8" s="3" t="s">
        <v>457</v>
      </c>
      <c r="M8" s="3" t="s">
        <v>1031</v>
      </c>
      <c r="N8" s="35" t="s">
        <v>42</v>
      </c>
      <c r="O8" s="2">
        <v>1</v>
      </c>
      <c r="P8" s="2">
        <v>1</v>
      </c>
      <c r="Q8" s="2"/>
      <c r="R8" s="4"/>
      <c r="S8" s="131"/>
    </row>
    <row r="9" spans="1:19" s="1" customFormat="1" ht="15">
      <c r="A9" s="121" t="s">
        <v>790</v>
      </c>
      <c r="B9" s="122" t="s">
        <v>1126</v>
      </c>
      <c r="C9" s="124" t="s">
        <v>571</v>
      </c>
      <c r="D9" s="130"/>
      <c r="E9" s="130"/>
      <c r="F9" s="130"/>
      <c r="G9" s="130">
        <f>SUM(P9,P10,P11,P12)</f>
        <v>4</v>
      </c>
      <c r="H9" s="130"/>
      <c r="I9" s="130"/>
      <c r="J9" s="130"/>
      <c r="K9" s="130"/>
      <c r="L9" s="3" t="s">
        <v>208</v>
      </c>
      <c r="M9" s="3" t="s">
        <v>1032</v>
      </c>
      <c r="N9" s="35" t="s">
        <v>42</v>
      </c>
      <c r="O9" s="2">
        <v>1</v>
      </c>
      <c r="P9" s="2">
        <v>1</v>
      </c>
      <c r="Q9" s="2"/>
      <c r="R9" s="4"/>
      <c r="S9" s="131"/>
    </row>
    <row r="10" spans="1:19" s="1" customFormat="1" ht="15">
      <c r="A10" s="125"/>
      <c r="B10" s="123"/>
      <c r="C10" s="125"/>
      <c r="D10" s="130"/>
      <c r="E10" s="130"/>
      <c r="F10" s="132"/>
      <c r="G10" s="130"/>
      <c r="H10" s="130"/>
      <c r="I10" s="130"/>
      <c r="J10" s="130"/>
      <c r="K10" s="130"/>
      <c r="L10" s="3" t="s">
        <v>457</v>
      </c>
      <c r="M10" s="3" t="s">
        <v>1033</v>
      </c>
      <c r="N10" s="35" t="s">
        <v>42</v>
      </c>
      <c r="O10" s="2">
        <v>1</v>
      </c>
      <c r="P10" s="2">
        <v>2</v>
      </c>
      <c r="Q10" s="2"/>
      <c r="R10" s="4"/>
      <c r="S10" s="131"/>
    </row>
    <row r="11" spans="1:19" s="1" customFormat="1" ht="15">
      <c r="A11" s="125"/>
      <c r="B11" s="123"/>
      <c r="C11" s="125"/>
      <c r="D11" s="130"/>
      <c r="E11" s="130"/>
      <c r="F11" s="132"/>
      <c r="G11" s="130"/>
      <c r="H11" s="130"/>
      <c r="I11" s="130"/>
      <c r="J11" s="130"/>
      <c r="K11" s="130"/>
      <c r="L11" s="3" t="s">
        <v>47</v>
      </c>
      <c r="M11" s="3" t="s">
        <v>1034</v>
      </c>
      <c r="N11" s="35" t="s">
        <v>785</v>
      </c>
      <c r="O11" s="2">
        <v>0.5</v>
      </c>
      <c r="P11" s="2">
        <v>0.5</v>
      </c>
      <c r="Q11" s="2"/>
      <c r="R11" s="4"/>
      <c r="S11" s="131"/>
    </row>
    <row r="12" spans="1:19" s="1" customFormat="1" ht="15">
      <c r="A12" s="125"/>
      <c r="B12" s="123"/>
      <c r="C12" s="125"/>
      <c r="D12" s="130"/>
      <c r="E12" s="130"/>
      <c r="F12" s="132"/>
      <c r="G12" s="130"/>
      <c r="H12" s="130"/>
      <c r="I12" s="130"/>
      <c r="J12" s="130"/>
      <c r="K12" s="130"/>
      <c r="L12" s="3" t="s">
        <v>129</v>
      </c>
      <c r="M12" s="3" t="s">
        <v>1034</v>
      </c>
      <c r="N12" s="35" t="s">
        <v>785</v>
      </c>
      <c r="O12" s="2">
        <v>0.5</v>
      </c>
      <c r="P12" s="2">
        <v>0.5</v>
      </c>
      <c r="Q12" s="2"/>
      <c r="R12" s="4"/>
      <c r="S12" s="131"/>
    </row>
    <row r="13" spans="1:19" s="1" customFormat="1" ht="15">
      <c r="A13" s="121" t="s">
        <v>790</v>
      </c>
      <c r="B13" s="122" t="s">
        <v>1126</v>
      </c>
      <c r="C13" s="124" t="s">
        <v>572</v>
      </c>
      <c r="D13" s="130"/>
      <c r="E13" s="130"/>
      <c r="F13" s="130"/>
      <c r="G13" s="130">
        <f>SUM(P13:P17)</f>
        <v>6.5</v>
      </c>
      <c r="H13" s="130"/>
      <c r="I13" s="130"/>
      <c r="J13" s="130"/>
      <c r="K13" s="130"/>
      <c r="L13" s="3" t="s">
        <v>47</v>
      </c>
      <c r="M13" s="3" t="s">
        <v>1025</v>
      </c>
      <c r="N13" s="35" t="s">
        <v>42</v>
      </c>
      <c r="O13" s="2">
        <v>1</v>
      </c>
      <c r="P13" s="2">
        <v>1</v>
      </c>
      <c r="Q13" s="2"/>
      <c r="R13" s="4"/>
      <c r="S13" s="131"/>
    </row>
    <row r="14" spans="1:19" s="1" customFormat="1" ht="15">
      <c r="A14" s="121"/>
      <c r="B14" s="123"/>
      <c r="C14" s="125"/>
      <c r="D14" s="130"/>
      <c r="E14" s="130"/>
      <c r="F14" s="132"/>
      <c r="G14" s="130"/>
      <c r="H14" s="130"/>
      <c r="I14" s="130"/>
      <c r="J14" s="130"/>
      <c r="K14" s="130"/>
      <c r="L14" s="3" t="s">
        <v>208</v>
      </c>
      <c r="M14" s="3" t="s">
        <v>1024</v>
      </c>
      <c r="N14" s="35" t="s">
        <v>42</v>
      </c>
      <c r="O14" s="2">
        <v>1</v>
      </c>
      <c r="P14" s="2">
        <v>2</v>
      </c>
      <c r="Q14" s="2"/>
      <c r="R14" s="4"/>
      <c r="S14" s="131"/>
    </row>
    <row r="15" spans="1:19" s="1" customFormat="1" ht="15">
      <c r="A15" s="121"/>
      <c r="B15" s="123"/>
      <c r="C15" s="125"/>
      <c r="D15" s="130"/>
      <c r="E15" s="130"/>
      <c r="F15" s="132"/>
      <c r="G15" s="130"/>
      <c r="H15" s="130"/>
      <c r="I15" s="130"/>
      <c r="J15" s="130"/>
      <c r="K15" s="130"/>
      <c r="L15" s="3" t="s">
        <v>457</v>
      </c>
      <c r="M15" s="3" t="s">
        <v>1025</v>
      </c>
      <c r="N15" s="35" t="s">
        <v>42</v>
      </c>
      <c r="O15" s="2">
        <v>1</v>
      </c>
      <c r="P15" s="2">
        <v>1</v>
      </c>
      <c r="Q15" s="2"/>
      <c r="R15" s="4"/>
      <c r="S15" s="131"/>
    </row>
    <row r="16" spans="1:19" s="1" customFormat="1" ht="15">
      <c r="A16" s="121"/>
      <c r="B16" s="123"/>
      <c r="C16" s="125"/>
      <c r="D16" s="130"/>
      <c r="E16" s="130"/>
      <c r="F16" s="132"/>
      <c r="G16" s="130"/>
      <c r="H16" s="130"/>
      <c r="I16" s="130"/>
      <c r="J16" s="130"/>
      <c r="K16" s="130"/>
      <c r="L16" s="3" t="s">
        <v>47</v>
      </c>
      <c r="M16" s="3" t="s">
        <v>1035</v>
      </c>
      <c r="N16" s="35" t="s">
        <v>785</v>
      </c>
      <c r="O16" s="2">
        <v>0.5</v>
      </c>
      <c r="P16" s="2">
        <v>1.5</v>
      </c>
      <c r="Q16" s="2"/>
      <c r="R16" s="4"/>
      <c r="S16" s="131"/>
    </row>
    <row r="17" spans="1:19" s="1" customFormat="1" ht="15">
      <c r="A17" s="121"/>
      <c r="B17" s="123"/>
      <c r="C17" s="125"/>
      <c r="D17" s="130"/>
      <c r="E17" s="130"/>
      <c r="F17" s="132"/>
      <c r="G17" s="130"/>
      <c r="H17" s="130"/>
      <c r="I17" s="130"/>
      <c r="J17" s="130"/>
      <c r="K17" s="130"/>
      <c r="L17" s="3" t="s">
        <v>129</v>
      </c>
      <c r="M17" s="3" t="s">
        <v>1036</v>
      </c>
      <c r="N17" s="35" t="s">
        <v>785</v>
      </c>
      <c r="O17" s="2">
        <v>0.5</v>
      </c>
      <c r="P17" s="2">
        <v>1</v>
      </c>
      <c r="Q17" s="2"/>
      <c r="R17" s="4"/>
      <c r="S17" s="131"/>
    </row>
    <row r="18" spans="1:19" s="1" customFormat="1" ht="15">
      <c r="A18" s="121" t="s">
        <v>790</v>
      </c>
      <c r="B18" s="122" t="s">
        <v>1126</v>
      </c>
      <c r="C18" s="124" t="s">
        <v>573</v>
      </c>
      <c r="D18" s="130"/>
      <c r="E18" s="130"/>
      <c r="F18" s="130"/>
      <c r="G18" s="130">
        <f>SUM(P18:P21)</f>
        <v>5.5</v>
      </c>
      <c r="H18" s="130"/>
      <c r="I18" s="130"/>
      <c r="J18" s="130"/>
      <c r="K18" s="130"/>
      <c r="L18" s="3" t="s">
        <v>129</v>
      </c>
      <c r="M18" s="3" t="s">
        <v>1025</v>
      </c>
      <c r="N18" s="35" t="s">
        <v>42</v>
      </c>
      <c r="O18" s="2">
        <v>1</v>
      </c>
      <c r="P18" s="2">
        <v>1</v>
      </c>
      <c r="Q18" s="2"/>
      <c r="R18" s="4"/>
      <c r="S18" s="131"/>
    </row>
    <row r="19" spans="1:19" s="1" customFormat="1" ht="15">
      <c r="A19" s="121"/>
      <c r="B19" s="123"/>
      <c r="C19" s="125"/>
      <c r="D19" s="130"/>
      <c r="E19" s="130"/>
      <c r="F19" s="132"/>
      <c r="G19" s="130"/>
      <c r="H19" s="130"/>
      <c r="I19" s="130"/>
      <c r="J19" s="130"/>
      <c r="K19" s="130"/>
      <c r="L19" s="3" t="s">
        <v>208</v>
      </c>
      <c r="M19" s="3" t="s">
        <v>1024</v>
      </c>
      <c r="N19" s="35" t="s">
        <v>42</v>
      </c>
      <c r="O19" s="2">
        <v>1</v>
      </c>
      <c r="P19" s="2">
        <v>2</v>
      </c>
      <c r="Q19" s="2"/>
      <c r="R19" s="4"/>
      <c r="S19" s="131"/>
    </row>
    <row r="20" spans="1:19" s="1" customFormat="1" ht="15">
      <c r="A20" s="121"/>
      <c r="B20" s="123"/>
      <c r="C20" s="125"/>
      <c r="D20" s="130"/>
      <c r="E20" s="130"/>
      <c r="F20" s="132"/>
      <c r="G20" s="130"/>
      <c r="H20" s="130"/>
      <c r="I20" s="130"/>
      <c r="J20" s="130"/>
      <c r="K20" s="130"/>
      <c r="L20" s="3" t="s">
        <v>47</v>
      </c>
      <c r="M20" s="3" t="s">
        <v>1035</v>
      </c>
      <c r="N20" s="35" t="s">
        <v>785</v>
      </c>
      <c r="O20" s="2">
        <v>0.5</v>
      </c>
      <c r="P20" s="2">
        <v>1.5</v>
      </c>
      <c r="Q20" s="2"/>
      <c r="R20" s="4"/>
      <c r="S20" s="131"/>
    </row>
    <row r="21" spans="1:19" s="1" customFormat="1" ht="15">
      <c r="A21" s="121"/>
      <c r="B21" s="123"/>
      <c r="C21" s="125"/>
      <c r="D21" s="130"/>
      <c r="E21" s="130"/>
      <c r="F21" s="132"/>
      <c r="G21" s="130"/>
      <c r="H21" s="130"/>
      <c r="I21" s="130"/>
      <c r="J21" s="130"/>
      <c r="K21" s="130"/>
      <c r="L21" s="3" t="s">
        <v>129</v>
      </c>
      <c r="M21" s="3" t="s">
        <v>1036</v>
      </c>
      <c r="N21" s="35" t="s">
        <v>785</v>
      </c>
      <c r="O21" s="2">
        <v>0.5</v>
      </c>
      <c r="P21" s="2">
        <v>1</v>
      </c>
      <c r="Q21" s="2"/>
      <c r="R21" s="4"/>
      <c r="S21" s="131"/>
    </row>
    <row r="22" spans="1:19" s="1" customFormat="1" ht="15">
      <c r="A22" s="121" t="s">
        <v>790</v>
      </c>
      <c r="B22" s="122" t="s">
        <v>1126</v>
      </c>
      <c r="C22" s="124" t="s">
        <v>574</v>
      </c>
      <c r="D22" s="130"/>
      <c r="E22" s="130"/>
      <c r="F22" s="130"/>
      <c r="G22" s="130">
        <v>6</v>
      </c>
      <c r="H22" s="130"/>
      <c r="I22" s="130"/>
      <c r="J22" s="130"/>
      <c r="K22" s="130"/>
      <c r="L22" s="3" t="s">
        <v>47</v>
      </c>
      <c r="M22" s="3" t="s">
        <v>1037</v>
      </c>
      <c r="N22" s="35" t="s">
        <v>42</v>
      </c>
      <c r="O22" s="2">
        <v>1</v>
      </c>
      <c r="P22" s="2">
        <v>2</v>
      </c>
      <c r="Q22" s="2"/>
      <c r="R22" s="4"/>
      <c r="S22" s="131"/>
    </row>
    <row r="23" spans="1:19" s="1" customFormat="1" ht="15">
      <c r="A23" s="121"/>
      <c r="B23" s="123"/>
      <c r="C23" s="125"/>
      <c r="D23" s="130"/>
      <c r="E23" s="130"/>
      <c r="F23" s="132"/>
      <c r="G23" s="130"/>
      <c r="H23" s="130"/>
      <c r="I23" s="130"/>
      <c r="J23" s="130"/>
      <c r="K23" s="130"/>
      <c r="L23" s="3" t="s">
        <v>129</v>
      </c>
      <c r="M23" s="3" t="s">
        <v>1038</v>
      </c>
      <c r="N23" s="35" t="s">
        <v>42</v>
      </c>
      <c r="O23" s="2">
        <v>1</v>
      </c>
      <c r="P23" s="2">
        <v>1</v>
      </c>
      <c r="Q23" s="2"/>
      <c r="R23" s="4"/>
      <c r="S23" s="131"/>
    </row>
    <row r="24" spans="1:19" s="1" customFormat="1" ht="15">
      <c r="A24" s="121"/>
      <c r="B24" s="123"/>
      <c r="C24" s="125"/>
      <c r="D24" s="130"/>
      <c r="E24" s="130"/>
      <c r="F24" s="132"/>
      <c r="G24" s="130"/>
      <c r="H24" s="130"/>
      <c r="I24" s="130"/>
      <c r="J24" s="130"/>
      <c r="K24" s="130"/>
      <c r="L24" s="3" t="s">
        <v>47</v>
      </c>
      <c r="M24" s="3" t="s">
        <v>1039</v>
      </c>
      <c r="N24" s="35" t="s">
        <v>785</v>
      </c>
      <c r="O24" s="2">
        <v>0.5</v>
      </c>
      <c r="P24" s="2">
        <v>1.5</v>
      </c>
      <c r="Q24" s="2"/>
      <c r="R24" s="4"/>
      <c r="S24" s="131"/>
    </row>
    <row r="25" spans="1:19" s="1" customFormat="1" ht="15">
      <c r="A25" s="121"/>
      <c r="B25" s="123"/>
      <c r="C25" s="125"/>
      <c r="D25" s="130"/>
      <c r="E25" s="130"/>
      <c r="F25" s="132"/>
      <c r="G25" s="130"/>
      <c r="H25" s="130"/>
      <c r="I25" s="130"/>
      <c r="J25" s="130"/>
      <c r="K25" s="130"/>
      <c r="L25" s="3" t="s">
        <v>129</v>
      </c>
      <c r="M25" s="3" t="s">
        <v>1039</v>
      </c>
      <c r="N25" s="35" t="s">
        <v>785</v>
      </c>
      <c r="O25" s="2">
        <v>0.5</v>
      </c>
      <c r="P25" s="2">
        <v>1.5</v>
      </c>
      <c r="Q25" s="2"/>
      <c r="R25" s="4"/>
      <c r="S25" s="131"/>
    </row>
    <row r="26" spans="1:19" s="1" customFormat="1" ht="15">
      <c r="A26" s="121" t="s">
        <v>790</v>
      </c>
      <c r="B26" s="122" t="s">
        <v>1126</v>
      </c>
      <c r="C26" s="124" t="s">
        <v>575</v>
      </c>
      <c r="D26" s="130"/>
      <c r="E26" s="130"/>
      <c r="F26" s="130"/>
      <c r="G26" s="130">
        <v>4.5</v>
      </c>
      <c r="H26" s="130"/>
      <c r="I26" s="130"/>
      <c r="J26" s="130"/>
      <c r="K26" s="130"/>
      <c r="L26" s="3" t="s">
        <v>47</v>
      </c>
      <c r="M26" s="3" t="s">
        <v>1040</v>
      </c>
      <c r="N26" s="35" t="s">
        <v>42</v>
      </c>
      <c r="O26" s="2">
        <v>1</v>
      </c>
      <c r="P26" s="2">
        <v>3</v>
      </c>
      <c r="Q26" s="2"/>
      <c r="R26" s="4"/>
      <c r="S26" s="131"/>
    </row>
    <row r="27" spans="1:19" s="1" customFormat="1" ht="15">
      <c r="A27" s="121"/>
      <c r="B27" s="123"/>
      <c r="C27" s="125"/>
      <c r="D27" s="130"/>
      <c r="E27" s="130"/>
      <c r="F27" s="132"/>
      <c r="G27" s="130"/>
      <c r="H27" s="130"/>
      <c r="I27" s="130"/>
      <c r="J27" s="130"/>
      <c r="K27" s="130"/>
      <c r="L27" s="3" t="s">
        <v>457</v>
      </c>
      <c r="M27" s="3" t="s">
        <v>1041</v>
      </c>
      <c r="N27" s="35" t="s">
        <v>42</v>
      </c>
      <c r="O27" s="2">
        <v>1</v>
      </c>
      <c r="P27" s="2">
        <v>1</v>
      </c>
      <c r="Q27" s="2"/>
      <c r="R27" s="4"/>
      <c r="S27" s="131"/>
    </row>
    <row r="28" spans="1:19" s="1" customFormat="1" ht="15">
      <c r="A28" s="121"/>
      <c r="B28" s="123"/>
      <c r="C28" s="125"/>
      <c r="D28" s="130"/>
      <c r="E28" s="130"/>
      <c r="F28" s="132"/>
      <c r="G28" s="130"/>
      <c r="H28" s="130"/>
      <c r="I28" s="130"/>
      <c r="J28" s="130"/>
      <c r="K28" s="130"/>
      <c r="L28" s="3" t="s">
        <v>129</v>
      </c>
      <c r="M28" s="3" t="s">
        <v>1042</v>
      </c>
      <c r="N28" s="35" t="s">
        <v>785</v>
      </c>
      <c r="O28" s="2">
        <v>0.5</v>
      </c>
      <c r="P28" s="2">
        <v>0.5</v>
      </c>
      <c r="Q28" s="2"/>
      <c r="R28" s="4"/>
      <c r="S28" s="131"/>
    </row>
    <row r="29" spans="1:18" s="1" customFormat="1" ht="15">
      <c r="A29" s="23" t="s">
        <v>790</v>
      </c>
      <c r="B29" s="34" t="s">
        <v>1126</v>
      </c>
      <c r="C29" s="35" t="s">
        <v>576</v>
      </c>
      <c r="D29" s="2"/>
      <c r="E29" s="2"/>
      <c r="F29" s="2"/>
      <c r="G29" s="2">
        <v>2</v>
      </c>
      <c r="H29" s="2"/>
      <c r="I29" s="2"/>
      <c r="J29" s="2"/>
      <c r="K29" s="2"/>
      <c r="L29" s="3" t="s">
        <v>208</v>
      </c>
      <c r="M29" s="3" t="s">
        <v>1043</v>
      </c>
      <c r="N29" s="35" t="s">
        <v>42</v>
      </c>
      <c r="O29" s="2">
        <v>1</v>
      </c>
      <c r="P29" s="2">
        <v>2</v>
      </c>
      <c r="Q29" s="2"/>
      <c r="R29" s="4"/>
    </row>
    <row r="30" spans="1:19" s="1" customFormat="1" ht="15">
      <c r="A30" s="121" t="s">
        <v>790</v>
      </c>
      <c r="B30" s="122" t="s">
        <v>1126</v>
      </c>
      <c r="C30" s="124" t="s">
        <v>577</v>
      </c>
      <c r="D30" s="130"/>
      <c r="E30" s="130"/>
      <c r="F30" s="130"/>
      <c r="G30" s="130">
        <v>4</v>
      </c>
      <c r="H30" s="130"/>
      <c r="I30" s="130"/>
      <c r="J30" s="130"/>
      <c r="K30" s="130"/>
      <c r="L30" s="3" t="s">
        <v>47</v>
      </c>
      <c r="M30" s="3" t="s">
        <v>1044</v>
      </c>
      <c r="N30" s="35" t="s">
        <v>42</v>
      </c>
      <c r="O30" s="2">
        <v>1</v>
      </c>
      <c r="P30" s="2">
        <v>1</v>
      </c>
      <c r="Q30" s="2"/>
      <c r="R30" s="4"/>
      <c r="S30" s="131"/>
    </row>
    <row r="31" spans="1:19" s="1" customFormat="1" ht="15">
      <c r="A31" s="121"/>
      <c r="B31" s="123"/>
      <c r="C31" s="125"/>
      <c r="D31" s="130"/>
      <c r="E31" s="130"/>
      <c r="F31" s="132"/>
      <c r="G31" s="130"/>
      <c r="H31" s="130"/>
      <c r="I31" s="130"/>
      <c r="J31" s="130"/>
      <c r="K31" s="130"/>
      <c r="L31" s="3" t="s">
        <v>129</v>
      </c>
      <c r="M31" s="3" t="s">
        <v>1045</v>
      </c>
      <c r="N31" s="35" t="s">
        <v>42</v>
      </c>
      <c r="O31" s="2">
        <v>1</v>
      </c>
      <c r="P31" s="2">
        <v>3</v>
      </c>
      <c r="Q31" s="2"/>
      <c r="R31" s="4"/>
      <c r="S31" s="131"/>
    </row>
    <row r="32" spans="1:19" s="1" customFormat="1" ht="15">
      <c r="A32" s="121" t="s">
        <v>790</v>
      </c>
      <c r="B32" s="122" t="s">
        <v>1126</v>
      </c>
      <c r="C32" s="124" t="s">
        <v>578</v>
      </c>
      <c r="D32" s="130"/>
      <c r="E32" s="130"/>
      <c r="F32" s="130"/>
      <c r="G32" s="130">
        <v>6.5</v>
      </c>
      <c r="H32" s="130"/>
      <c r="I32" s="130"/>
      <c r="J32" s="130"/>
      <c r="K32" s="130"/>
      <c r="L32" s="3" t="s">
        <v>208</v>
      </c>
      <c r="M32" s="3" t="s">
        <v>1024</v>
      </c>
      <c r="N32" s="35" t="s">
        <v>42</v>
      </c>
      <c r="O32" s="2">
        <v>1</v>
      </c>
      <c r="P32" s="2">
        <v>2</v>
      </c>
      <c r="Q32" s="2"/>
      <c r="R32" s="4"/>
      <c r="S32" s="131"/>
    </row>
    <row r="33" spans="1:19" s="1" customFormat="1" ht="15">
      <c r="A33" s="121"/>
      <c r="B33" s="123"/>
      <c r="C33" s="125"/>
      <c r="D33" s="130"/>
      <c r="E33" s="130"/>
      <c r="F33" s="132"/>
      <c r="G33" s="130"/>
      <c r="H33" s="130"/>
      <c r="I33" s="130"/>
      <c r="J33" s="130"/>
      <c r="K33" s="130"/>
      <c r="L33" s="3" t="s">
        <v>457</v>
      </c>
      <c r="M33" s="3" t="s">
        <v>1023</v>
      </c>
      <c r="N33" s="35" t="s">
        <v>42</v>
      </c>
      <c r="O33" s="2">
        <v>1</v>
      </c>
      <c r="P33" s="2">
        <v>4</v>
      </c>
      <c r="Q33" s="2"/>
      <c r="R33" s="4"/>
      <c r="S33" s="131"/>
    </row>
    <row r="34" spans="1:19" s="1" customFormat="1" ht="15">
      <c r="A34" s="121"/>
      <c r="B34" s="123"/>
      <c r="C34" s="125"/>
      <c r="D34" s="130"/>
      <c r="E34" s="130"/>
      <c r="F34" s="132"/>
      <c r="G34" s="130"/>
      <c r="H34" s="130"/>
      <c r="I34" s="130"/>
      <c r="J34" s="130"/>
      <c r="K34" s="130"/>
      <c r="L34" s="3" t="s">
        <v>129</v>
      </c>
      <c r="M34" s="3" t="s">
        <v>1026</v>
      </c>
      <c r="N34" s="35" t="s">
        <v>785</v>
      </c>
      <c r="O34" s="2">
        <v>0.5</v>
      </c>
      <c r="P34" s="2">
        <v>0.5</v>
      </c>
      <c r="Q34" s="2"/>
      <c r="R34" s="4"/>
      <c r="S34" s="131"/>
    </row>
    <row r="35" spans="1:19" s="1" customFormat="1" ht="15">
      <c r="A35" s="124" t="s">
        <v>579</v>
      </c>
      <c r="B35" s="122" t="s">
        <v>1126</v>
      </c>
      <c r="C35" s="124" t="s">
        <v>579</v>
      </c>
      <c r="D35" s="130"/>
      <c r="E35" s="130"/>
      <c r="F35" s="130"/>
      <c r="G35" s="130">
        <f>SUM(P35:P38)</f>
        <v>7</v>
      </c>
      <c r="H35" s="130"/>
      <c r="I35" s="130"/>
      <c r="J35" s="130"/>
      <c r="K35" s="130"/>
      <c r="L35" s="3" t="s">
        <v>47</v>
      </c>
      <c r="M35" s="3" t="s">
        <v>1026</v>
      </c>
      <c r="N35" s="35" t="s">
        <v>785</v>
      </c>
      <c r="O35" s="2">
        <v>0.5</v>
      </c>
      <c r="P35" s="2">
        <v>0.5</v>
      </c>
      <c r="Q35" s="2"/>
      <c r="R35" s="4"/>
      <c r="S35" s="131"/>
    </row>
    <row r="36" spans="1:19" s="1" customFormat="1" ht="15">
      <c r="A36" s="125"/>
      <c r="B36" s="123"/>
      <c r="C36" s="125"/>
      <c r="D36" s="130"/>
      <c r="E36" s="130"/>
      <c r="F36" s="132"/>
      <c r="G36" s="130"/>
      <c r="H36" s="130"/>
      <c r="I36" s="130"/>
      <c r="J36" s="130"/>
      <c r="K36" s="130"/>
      <c r="L36" s="3" t="s">
        <v>129</v>
      </c>
      <c r="M36" s="3" t="s">
        <v>1046</v>
      </c>
      <c r="N36" s="35" t="s">
        <v>785</v>
      </c>
      <c r="O36" s="2">
        <v>0.5</v>
      </c>
      <c r="P36" s="2">
        <v>4</v>
      </c>
      <c r="Q36" s="2"/>
      <c r="R36" s="4"/>
      <c r="S36" s="131"/>
    </row>
    <row r="37" spans="1:19" s="1" customFormat="1" ht="15">
      <c r="A37" s="125"/>
      <c r="B37" s="123"/>
      <c r="C37" s="125"/>
      <c r="D37" s="130"/>
      <c r="E37" s="130"/>
      <c r="F37" s="132"/>
      <c r="G37" s="130"/>
      <c r="H37" s="130"/>
      <c r="I37" s="130"/>
      <c r="J37" s="130"/>
      <c r="K37" s="130"/>
      <c r="L37" s="3" t="s">
        <v>208</v>
      </c>
      <c r="M37" s="3" t="s">
        <v>1026</v>
      </c>
      <c r="N37" s="35" t="s">
        <v>785</v>
      </c>
      <c r="O37" s="2">
        <v>0.5</v>
      </c>
      <c r="P37" s="2">
        <v>0.5</v>
      </c>
      <c r="Q37" s="2"/>
      <c r="R37" s="4"/>
      <c r="S37" s="131"/>
    </row>
    <row r="38" spans="1:19" s="1" customFormat="1" ht="15">
      <c r="A38" s="125"/>
      <c r="B38" s="123"/>
      <c r="C38" s="125"/>
      <c r="D38" s="130"/>
      <c r="E38" s="130"/>
      <c r="F38" s="132"/>
      <c r="G38" s="130"/>
      <c r="H38" s="130"/>
      <c r="I38" s="130"/>
      <c r="J38" s="130"/>
      <c r="K38" s="130"/>
      <c r="L38" s="3" t="s">
        <v>1047</v>
      </c>
      <c r="M38" s="3" t="s">
        <v>580</v>
      </c>
      <c r="N38" s="35" t="s">
        <v>69</v>
      </c>
      <c r="O38" s="2">
        <v>2</v>
      </c>
      <c r="P38" s="2">
        <v>2</v>
      </c>
      <c r="Q38" s="2"/>
      <c r="R38" s="5" t="s">
        <v>789</v>
      </c>
      <c r="S38" s="131"/>
    </row>
    <row r="39" spans="1:19" s="1" customFormat="1" ht="15">
      <c r="A39" s="121" t="s">
        <v>790</v>
      </c>
      <c r="B39" s="122" t="s">
        <v>1126</v>
      </c>
      <c r="C39" s="124" t="s">
        <v>581</v>
      </c>
      <c r="D39" s="130"/>
      <c r="E39" s="130"/>
      <c r="F39" s="130"/>
      <c r="G39" s="130">
        <v>4</v>
      </c>
      <c r="H39" s="130"/>
      <c r="I39" s="130"/>
      <c r="J39" s="130"/>
      <c r="K39" s="130"/>
      <c r="L39" s="3" t="s">
        <v>47</v>
      </c>
      <c r="M39" s="3" t="s">
        <v>1061</v>
      </c>
      <c r="N39" s="35" t="s">
        <v>42</v>
      </c>
      <c r="O39" s="2">
        <v>1</v>
      </c>
      <c r="P39" s="2">
        <v>1</v>
      </c>
      <c r="Q39" s="2"/>
      <c r="R39" s="4"/>
      <c r="S39" s="131"/>
    </row>
    <row r="40" spans="1:19" s="1" customFormat="1" ht="15">
      <c r="A40" s="121"/>
      <c r="B40" s="123"/>
      <c r="C40" s="125"/>
      <c r="D40" s="130"/>
      <c r="E40" s="130"/>
      <c r="F40" s="132"/>
      <c r="G40" s="130"/>
      <c r="H40" s="130"/>
      <c r="I40" s="130"/>
      <c r="J40" s="130"/>
      <c r="K40" s="130"/>
      <c r="L40" s="3" t="s">
        <v>129</v>
      </c>
      <c r="M40" s="3" t="s">
        <v>1062</v>
      </c>
      <c r="N40" s="35" t="s">
        <v>42</v>
      </c>
      <c r="O40" s="2">
        <v>1</v>
      </c>
      <c r="P40" s="2">
        <v>2</v>
      </c>
      <c r="Q40" s="2"/>
      <c r="R40" s="4"/>
      <c r="S40" s="131"/>
    </row>
    <row r="41" spans="1:19" s="1" customFormat="1" ht="15">
      <c r="A41" s="121"/>
      <c r="B41" s="123"/>
      <c r="C41" s="125"/>
      <c r="D41" s="130"/>
      <c r="E41" s="130"/>
      <c r="F41" s="132"/>
      <c r="G41" s="130"/>
      <c r="H41" s="130"/>
      <c r="I41" s="130"/>
      <c r="J41" s="130"/>
      <c r="K41" s="130"/>
      <c r="L41" s="3" t="s">
        <v>457</v>
      </c>
      <c r="M41" s="3" t="s">
        <v>1061</v>
      </c>
      <c r="N41" s="35" t="s">
        <v>42</v>
      </c>
      <c r="O41" s="2">
        <v>1</v>
      </c>
      <c r="P41" s="2">
        <v>1</v>
      </c>
      <c r="Q41" s="2"/>
      <c r="R41" s="4"/>
      <c r="S41" s="131"/>
    </row>
    <row r="42" spans="1:19" s="1" customFormat="1" ht="15">
      <c r="A42" s="124" t="s">
        <v>579</v>
      </c>
      <c r="B42" s="122" t="s">
        <v>1126</v>
      </c>
      <c r="C42" s="124" t="s">
        <v>582</v>
      </c>
      <c r="D42" s="130"/>
      <c r="E42" s="130"/>
      <c r="F42" s="130"/>
      <c r="G42" s="130">
        <v>6</v>
      </c>
      <c r="H42" s="130"/>
      <c r="I42" s="130"/>
      <c r="J42" s="130"/>
      <c r="K42" s="130"/>
      <c r="L42" s="3" t="s">
        <v>129</v>
      </c>
      <c r="M42" s="3" t="s">
        <v>1063</v>
      </c>
      <c r="N42" s="35" t="s">
        <v>42</v>
      </c>
      <c r="O42" s="2">
        <v>1</v>
      </c>
      <c r="P42" s="2">
        <v>5</v>
      </c>
      <c r="Q42" s="2"/>
      <c r="R42" s="4"/>
      <c r="S42" s="131"/>
    </row>
    <row r="43" spans="1:19" s="1" customFormat="1" ht="15">
      <c r="A43" s="125"/>
      <c r="B43" s="123"/>
      <c r="C43" s="125"/>
      <c r="D43" s="130"/>
      <c r="E43" s="130"/>
      <c r="F43" s="132"/>
      <c r="G43" s="130"/>
      <c r="H43" s="130"/>
      <c r="I43" s="130"/>
      <c r="J43" s="130"/>
      <c r="K43" s="130"/>
      <c r="L43" s="3" t="s">
        <v>457</v>
      </c>
      <c r="M43" s="3" t="s">
        <v>1061</v>
      </c>
      <c r="N43" s="35" t="s">
        <v>42</v>
      </c>
      <c r="O43" s="2">
        <v>1</v>
      </c>
      <c r="P43" s="2">
        <v>1</v>
      </c>
      <c r="Q43" s="2"/>
      <c r="R43" s="4"/>
      <c r="S43" s="131"/>
    </row>
    <row r="44" spans="1:19" s="1" customFormat="1" ht="15">
      <c r="A44" s="121" t="s">
        <v>790</v>
      </c>
      <c r="B44" s="122" t="s">
        <v>1126</v>
      </c>
      <c r="C44" s="124" t="s">
        <v>583</v>
      </c>
      <c r="D44" s="130"/>
      <c r="E44" s="130"/>
      <c r="F44" s="130"/>
      <c r="G44" s="130">
        <v>6.5</v>
      </c>
      <c r="H44" s="130"/>
      <c r="I44" s="130"/>
      <c r="J44" s="130"/>
      <c r="K44" s="130"/>
      <c r="L44" s="3" t="s">
        <v>47</v>
      </c>
      <c r="M44" s="3" t="s">
        <v>1064</v>
      </c>
      <c r="N44" s="35" t="s">
        <v>42</v>
      </c>
      <c r="O44" s="2">
        <v>1</v>
      </c>
      <c r="P44" s="2">
        <v>3</v>
      </c>
      <c r="Q44" s="2"/>
      <c r="R44" s="4"/>
      <c r="S44" s="131"/>
    </row>
    <row r="45" spans="1:19" s="1" customFormat="1" ht="15">
      <c r="A45" s="121"/>
      <c r="B45" s="123"/>
      <c r="C45" s="125"/>
      <c r="D45" s="130"/>
      <c r="E45" s="130"/>
      <c r="F45" s="132"/>
      <c r="G45" s="130"/>
      <c r="H45" s="130"/>
      <c r="I45" s="130"/>
      <c r="J45" s="130"/>
      <c r="K45" s="130"/>
      <c r="L45" s="3" t="s">
        <v>129</v>
      </c>
      <c r="M45" s="3" t="s">
        <v>1065</v>
      </c>
      <c r="N45" s="35" t="s">
        <v>42</v>
      </c>
      <c r="O45" s="2">
        <v>1</v>
      </c>
      <c r="P45" s="2">
        <v>1</v>
      </c>
      <c r="Q45" s="2"/>
      <c r="R45" s="4"/>
      <c r="S45" s="131"/>
    </row>
    <row r="46" spans="1:19" s="1" customFormat="1" ht="15">
      <c r="A46" s="121"/>
      <c r="B46" s="123"/>
      <c r="C46" s="125"/>
      <c r="D46" s="130"/>
      <c r="E46" s="130"/>
      <c r="F46" s="132"/>
      <c r="G46" s="130"/>
      <c r="H46" s="130"/>
      <c r="I46" s="130"/>
      <c r="J46" s="130"/>
      <c r="K46" s="130"/>
      <c r="L46" s="3" t="s">
        <v>208</v>
      </c>
      <c r="M46" s="3" t="s">
        <v>1065</v>
      </c>
      <c r="N46" s="35" t="s">
        <v>42</v>
      </c>
      <c r="O46" s="2">
        <v>1</v>
      </c>
      <c r="P46" s="2">
        <v>1</v>
      </c>
      <c r="Q46" s="2"/>
      <c r="R46" s="4"/>
      <c r="S46" s="131"/>
    </row>
    <row r="47" spans="1:19" s="1" customFormat="1" ht="15">
      <c r="A47" s="121"/>
      <c r="B47" s="123"/>
      <c r="C47" s="125"/>
      <c r="D47" s="130"/>
      <c r="E47" s="130"/>
      <c r="F47" s="132"/>
      <c r="G47" s="130"/>
      <c r="H47" s="130"/>
      <c r="I47" s="130"/>
      <c r="J47" s="130"/>
      <c r="K47" s="130"/>
      <c r="L47" s="3" t="s">
        <v>457</v>
      </c>
      <c r="M47" s="3" t="s">
        <v>1065</v>
      </c>
      <c r="N47" s="35" t="s">
        <v>42</v>
      </c>
      <c r="O47" s="2">
        <v>1</v>
      </c>
      <c r="P47" s="2">
        <v>1</v>
      </c>
      <c r="Q47" s="2"/>
      <c r="R47" s="4"/>
      <c r="S47" s="131"/>
    </row>
    <row r="48" spans="1:19" s="1" customFormat="1" ht="15">
      <c r="A48" s="121"/>
      <c r="B48" s="123"/>
      <c r="C48" s="125"/>
      <c r="D48" s="130"/>
      <c r="E48" s="130"/>
      <c r="F48" s="132"/>
      <c r="G48" s="130"/>
      <c r="H48" s="130"/>
      <c r="I48" s="130"/>
      <c r="J48" s="130"/>
      <c r="K48" s="130"/>
      <c r="L48" s="3" t="s">
        <v>47</v>
      </c>
      <c r="M48" s="3" t="s">
        <v>1066</v>
      </c>
      <c r="N48" s="35" t="s">
        <v>785</v>
      </c>
      <c r="O48" s="2">
        <v>0.5</v>
      </c>
      <c r="P48" s="2">
        <v>0.5</v>
      </c>
      <c r="Q48" s="2"/>
      <c r="R48" s="4"/>
      <c r="S48" s="131"/>
    </row>
    <row r="49" spans="1:19" s="1" customFormat="1" ht="15">
      <c r="A49" s="121" t="s">
        <v>790</v>
      </c>
      <c r="B49" s="122" t="s">
        <v>1126</v>
      </c>
      <c r="C49" s="124" t="s">
        <v>584</v>
      </c>
      <c r="D49" s="130"/>
      <c r="E49" s="130"/>
      <c r="F49" s="130"/>
      <c r="G49" s="130">
        <f>SUM(P49,P50,P51,P52)</f>
        <v>5.5</v>
      </c>
      <c r="H49" s="130"/>
      <c r="I49" s="130"/>
      <c r="J49" s="130"/>
      <c r="K49" s="130"/>
      <c r="L49" s="3" t="s">
        <v>79</v>
      </c>
      <c r="M49" s="3" t="s">
        <v>585</v>
      </c>
      <c r="N49" s="35" t="s">
        <v>785</v>
      </c>
      <c r="O49" s="2">
        <v>2</v>
      </c>
      <c r="P49" s="2">
        <v>2</v>
      </c>
      <c r="Q49" s="2"/>
      <c r="R49" s="4"/>
      <c r="S49" s="131"/>
    </row>
    <row r="50" spans="1:19" s="1" customFormat="1" ht="15">
      <c r="A50" s="121"/>
      <c r="B50" s="123"/>
      <c r="C50" s="125"/>
      <c r="D50" s="130"/>
      <c r="E50" s="130"/>
      <c r="F50" s="132"/>
      <c r="G50" s="130"/>
      <c r="H50" s="130"/>
      <c r="I50" s="130"/>
      <c r="J50" s="130"/>
      <c r="K50" s="130"/>
      <c r="L50" s="3" t="s">
        <v>1067</v>
      </c>
      <c r="M50" s="3" t="s">
        <v>586</v>
      </c>
      <c r="N50" s="35" t="s">
        <v>69</v>
      </c>
      <c r="O50" s="2">
        <v>1</v>
      </c>
      <c r="P50" s="2">
        <v>2</v>
      </c>
      <c r="Q50" s="2"/>
      <c r="R50" s="6"/>
      <c r="S50" s="131"/>
    </row>
    <row r="51" spans="1:19" s="1" customFormat="1" ht="15">
      <c r="A51" s="121"/>
      <c r="B51" s="123"/>
      <c r="C51" s="125"/>
      <c r="D51" s="130"/>
      <c r="E51" s="130"/>
      <c r="F51" s="132"/>
      <c r="G51" s="130"/>
      <c r="H51" s="130"/>
      <c r="I51" s="130"/>
      <c r="J51" s="130"/>
      <c r="K51" s="130"/>
      <c r="L51" s="3" t="s">
        <v>208</v>
      </c>
      <c r="M51" s="3" t="s">
        <v>1068</v>
      </c>
      <c r="N51" s="35" t="s">
        <v>42</v>
      </c>
      <c r="O51" s="2">
        <v>1</v>
      </c>
      <c r="P51" s="2">
        <v>1</v>
      </c>
      <c r="Q51" s="2"/>
      <c r="R51" s="4"/>
      <c r="S51" s="131"/>
    </row>
    <row r="52" spans="1:19" s="1" customFormat="1" ht="15">
      <c r="A52" s="121"/>
      <c r="B52" s="123"/>
      <c r="C52" s="125"/>
      <c r="D52" s="130"/>
      <c r="E52" s="130"/>
      <c r="F52" s="132"/>
      <c r="G52" s="130"/>
      <c r="H52" s="130"/>
      <c r="I52" s="130"/>
      <c r="J52" s="130"/>
      <c r="K52" s="130"/>
      <c r="L52" s="3" t="s">
        <v>47</v>
      </c>
      <c r="M52" s="3" t="s">
        <v>1069</v>
      </c>
      <c r="N52" s="35" t="s">
        <v>785</v>
      </c>
      <c r="O52" s="2">
        <v>0.5</v>
      </c>
      <c r="P52" s="2">
        <v>0.5</v>
      </c>
      <c r="Q52" s="2"/>
      <c r="R52" s="4"/>
      <c r="S52" s="131"/>
    </row>
    <row r="53" spans="1:19" s="1" customFormat="1" ht="15">
      <c r="A53" s="121" t="s">
        <v>790</v>
      </c>
      <c r="B53" s="122" t="s">
        <v>1126</v>
      </c>
      <c r="C53" s="124" t="s">
        <v>587</v>
      </c>
      <c r="D53" s="130"/>
      <c r="E53" s="130"/>
      <c r="F53" s="130"/>
      <c r="G53" s="130">
        <v>3</v>
      </c>
      <c r="H53" s="130"/>
      <c r="I53" s="130"/>
      <c r="J53" s="130"/>
      <c r="K53" s="130"/>
      <c r="L53" s="3" t="s">
        <v>47</v>
      </c>
      <c r="M53" s="3" t="s">
        <v>1070</v>
      </c>
      <c r="N53" s="35" t="s">
        <v>42</v>
      </c>
      <c r="O53" s="2">
        <v>1</v>
      </c>
      <c r="P53" s="2">
        <v>1</v>
      </c>
      <c r="Q53" s="2"/>
      <c r="R53" s="4"/>
      <c r="S53" s="131"/>
    </row>
    <row r="54" spans="1:19" s="1" customFormat="1" ht="15">
      <c r="A54" s="121"/>
      <c r="B54" s="123"/>
      <c r="C54" s="125"/>
      <c r="D54" s="130"/>
      <c r="E54" s="130"/>
      <c r="F54" s="132"/>
      <c r="G54" s="130"/>
      <c r="H54" s="130"/>
      <c r="I54" s="130"/>
      <c r="J54" s="130"/>
      <c r="K54" s="130"/>
      <c r="L54" s="3" t="s">
        <v>129</v>
      </c>
      <c r="M54" s="3" t="s">
        <v>1071</v>
      </c>
      <c r="N54" s="35" t="s">
        <v>42</v>
      </c>
      <c r="O54" s="2">
        <v>1</v>
      </c>
      <c r="P54" s="2">
        <v>2</v>
      </c>
      <c r="Q54" s="2">
        <v>2</v>
      </c>
      <c r="R54" s="4"/>
      <c r="S54" s="131"/>
    </row>
    <row r="55" spans="1:19" s="1" customFormat="1" ht="15">
      <c r="A55" s="121" t="s">
        <v>790</v>
      </c>
      <c r="B55" s="122" t="s">
        <v>1126</v>
      </c>
      <c r="C55" s="124" t="s">
        <v>588</v>
      </c>
      <c r="D55" s="130"/>
      <c r="E55" s="130"/>
      <c r="F55" s="130"/>
      <c r="G55" s="130">
        <f>SUM(P55:P56)</f>
        <v>2</v>
      </c>
      <c r="H55" s="130"/>
      <c r="I55" s="130"/>
      <c r="J55" s="130"/>
      <c r="K55" s="130"/>
      <c r="L55" s="3" t="s">
        <v>129</v>
      </c>
      <c r="M55" s="3" t="s">
        <v>1072</v>
      </c>
      <c r="N55" s="35" t="s">
        <v>42</v>
      </c>
      <c r="O55" s="2">
        <v>1</v>
      </c>
      <c r="P55" s="2">
        <v>1</v>
      </c>
      <c r="Q55" s="2">
        <v>1</v>
      </c>
      <c r="R55" s="4"/>
      <c r="S55" s="131"/>
    </row>
    <row r="56" spans="1:19" s="1" customFormat="1" ht="15">
      <c r="A56" s="121"/>
      <c r="B56" s="123"/>
      <c r="C56" s="125"/>
      <c r="D56" s="130"/>
      <c r="E56" s="130"/>
      <c r="F56" s="132"/>
      <c r="G56" s="130"/>
      <c r="H56" s="130"/>
      <c r="I56" s="130"/>
      <c r="J56" s="130"/>
      <c r="K56" s="130"/>
      <c r="L56" s="3" t="s">
        <v>208</v>
      </c>
      <c r="M56" s="3" t="s">
        <v>1073</v>
      </c>
      <c r="N56" s="35" t="s">
        <v>42</v>
      </c>
      <c r="O56" s="2">
        <v>1</v>
      </c>
      <c r="P56" s="2">
        <v>1</v>
      </c>
      <c r="Q56" s="2">
        <v>1</v>
      </c>
      <c r="R56" s="4"/>
      <c r="S56" s="131"/>
    </row>
    <row r="57" spans="1:19" s="1" customFormat="1" ht="15">
      <c r="A57" s="121" t="s">
        <v>790</v>
      </c>
      <c r="B57" s="122" t="s">
        <v>1126</v>
      </c>
      <c r="C57" s="124" t="s">
        <v>591</v>
      </c>
      <c r="D57" s="130"/>
      <c r="E57" s="130"/>
      <c r="F57" s="130"/>
      <c r="G57" s="130">
        <v>4</v>
      </c>
      <c r="H57" s="130"/>
      <c r="I57" s="130"/>
      <c r="J57" s="130"/>
      <c r="K57" s="130"/>
      <c r="L57" s="3" t="s">
        <v>129</v>
      </c>
      <c r="M57" s="3" t="s">
        <v>1074</v>
      </c>
      <c r="N57" s="35" t="s">
        <v>42</v>
      </c>
      <c r="O57" s="2">
        <v>1</v>
      </c>
      <c r="P57" s="2">
        <v>2</v>
      </c>
      <c r="Q57" s="2">
        <v>2</v>
      </c>
      <c r="R57" s="4"/>
      <c r="S57" s="131"/>
    </row>
    <row r="58" spans="1:19" s="1" customFormat="1" ht="15">
      <c r="A58" s="121"/>
      <c r="B58" s="123"/>
      <c r="C58" s="125"/>
      <c r="D58" s="130"/>
      <c r="E58" s="130"/>
      <c r="F58" s="132"/>
      <c r="G58" s="130"/>
      <c r="H58" s="130"/>
      <c r="I58" s="130"/>
      <c r="J58" s="130"/>
      <c r="K58" s="130"/>
      <c r="L58" s="3" t="s">
        <v>79</v>
      </c>
      <c r="M58" s="3" t="s">
        <v>1048</v>
      </c>
      <c r="N58" s="35" t="s">
        <v>785</v>
      </c>
      <c r="O58" s="2">
        <v>2</v>
      </c>
      <c r="P58" s="2">
        <v>2</v>
      </c>
      <c r="Q58" s="2"/>
      <c r="R58" s="4"/>
      <c r="S58" s="131"/>
    </row>
    <row r="59" spans="1:19" s="1" customFormat="1" ht="15">
      <c r="A59" s="121" t="s">
        <v>790</v>
      </c>
      <c r="B59" s="122" t="s">
        <v>1126</v>
      </c>
      <c r="C59" s="124" t="s">
        <v>592</v>
      </c>
      <c r="D59" s="130"/>
      <c r="E59" s="130"/>
      <c r="F59" s="130"/>
      <c r="G59" s="130">
        <f>SUM(P59:P62)</f>
        <v>8</v>
      </c>
      <c r="H59" s="130"/>
      <c r="I59" s="130"/>
      <c r="J59" s="130"/>
      <c r="K59" s="130"/>
      <c r="L59" s="3" t="s">
        <v>208</v>
      </c>
      <c r="M59" s="3" t="s">
        <v>1049</v>
      </c>
      <c r="N59" s="35" t="s">
        <v>42</v>
      </c>
      <c r="O59" s="2">
        <v>2</v>
      </c>
      <c r="P59" s="2">
        <v>2</v>
      </c>
      <c r="Q59" s="2"/>
      <c r="R59" s="4"/>
      <c r="S59" s="131"/>
    </row>
    <row r="60" spans="1:19" s="1" customFormat="1" ht="15">
      <c r="A60" s="121"/>
      <c r="B60" s="123"/>
      <c r="C60" s="125"/>
      <c r="D60" s="130"/>
      <c r="E60" s="130"/>
      <c r="F60" s="132"/>
      <c r="G60" s="130"/>
      <c r="H60" s="130"/>
      <c r="I60" s="130"/>
      <c r="J60" s="130"/>
      <c r="K60" s="130"/>
      <c r="L60" s="3" t="s">
        <v>129</v>
      </c>
      <c r="M60" s="3" t="s">
        <v>1050</v>
      </c>
      <c r="N60" s="35" t="s">
        <v>42</v>
      </c>
      <c r="O60" s="2">
        <v>2</v>
      </c>
      <c r="P60" s="2">
        <v>2</v>
      </c>
      <c r="Q60" s="2"/>
      <c r="R60" s="4"/>
      <c r="S60" s="131"/>
    </row>
    <row r="61" spans="1:19" s="1" customFormat="1" ht="15">
      <c r="A61" s="121"/>
      <c r="B61" s="123"/>
      <c r="C61" s="125"/>
      <c r="D61" s="130"/>
      <c r="E61" s="130"/>
      <c r="F61" s="132"/>
      <c r="G61" s="130"/>
      <c r="H61" s="130"/>
      <c r="I61" s="130"/>
      <c r="J61" s="130"/>
      <c r="K61" s="130"/>
      <c r="L61" s="3" t="s">
        <v>556</v>
      </c>
      <c r="M61" s="3" t="s">
        <v>1051</v>
      </c>
      <c r="N61" s="35" t="s">
        <v>785</v>
      </c>
      <c r="O61" s="2">
        <v>2</v>
      </c>
      <c r="P61" s="2">
        <v>2</v>
      </c>
      <c r="Q61" s="2"/>
      <c r="R61" s="4"/>
      <c r="S61" s="131"/>
    </row>
    <row r="62" spans="1:19" s="1" customFormat="1" ht="15">
      <c r="A62" s="121"/>
      <c r="B62" s="123"/>
      <c r="C62" s="125"/>
      <c r="D62" s="130"/>
      <c r="E62" s="130"/>
      <c r="F62" s="132"/>
      <c r="G62" s="130"/>
      <c r="H62" s="130"/>
      <c r="I62" s="130"/>
      <c r="J62" s="130"/>
      <c r="K62" s="130"/>
      <c r="L62" s="3" t="s">
        <v>457</v>
      </c>
      <c r="M62" s="3" t="s">
        <v>593</v>
      </c>
      <c r="N62" s="35" t="s">
        <v>785</v>
      </c>
      <c r="O62" s="2">
        <v>2</v>
      </c>
      <c r="P62" s="2">
        <v>2</v>
      </c>
      <c r="Q62" s="2"/>
      <c r="R62" s="4"/>
      <c r="S62" s="131"/>
    </row>
    <row r="63" spans="1:19" s="1" customFormat="1" ht="15">
      <c r="A63" s="121" t="s">
        <v>790</v>
      </c>
      <c r="B63" s="122" t="s">
        <v>1126</v>
      </c>
      <c r="C63" s="124" t="s">
        <v>594</v>
      </c>
      <c r="D63" s="130"/>
      <c r="E63" s="130"/>
      <c r="F63" s="130"/>
      <c r="G63" s="130">
        <f>SUM(P63:P67)</f>
        <v>8</v>
      </c>
      <c r="H63" s="130"/>
      <c r="I63" s="130"/>
      <c r="J63" s="130"/>
      <c r="K63" s="130"/>
      <c r="L63" s="3" t="s">
        <v>47</v>
      </c>
      <c r="M63" s="3" t="s">
        <v>1052</v>
      </c>
      <c r="N63" s="35" t="s">
        <v>42</v>
      </c>
      <c r="O63" s="2">
        <v>2</v>
      </c>
      <c r="P63" s="2">
        <v>2</v>
      </c>
      <c r="Q63" s="2"/>
      <c r="R63" s="4"/>
      <c r="S63" s="131"/>
    </row>
    <row r="64" spans="1:19" s="1" customFormat="1" ht="15">
      <c r="A64" s="121"/>
      <c r="B64" s="123"/>
      <c r="C64" s="125"/>
      <c r="D64" s="130"/>
      <c r="E64" s="130"/>
      <c r="F64" s="132"/>
      <c r="G64" s="130"/>
      <c r="H64" s="130"/>
      <c r="I64" s="130"/>
      <c r="J64" s="130"/>
      <c r="K64" s="130"/>
      <c r="L64" s="3" t="s">
        <v>129</v>
      </c>
      <c r="M64" s="3" t="s">
        <v>1053</v>
      </c>
      <c r="N64" s="35" t="s">
        <v>42</v>
      </c>
      <c r="O64" s="2">
        <v>1</v>
      </c>
      <c r="P64" s="2">
        <v>2</v>
      </c>
      <c r="Q64" s="2"/>
      <c r="R64" s="4"/>
      <c r="S64" s="131"/>
    </row>
    <row r="65" spans="1:19" s="1" customFormat="1" ht="15">
      <c r="A65" s="121"/>
      <c r="B65" s="123"/>
      <c r="C65" s="125"/>
      <c r="D65" s="130"/>
      <c r="E65" s="130"/>
      <c r="F65" s="132"/>
      <c r="G65" s="130"/>
      <c r="H65" s="130"/>
      <c r="I65" s="130"/>
      <c r="J65" s="130"/>
      <c r="K65" s="130"/>
      <c r="L65" s="3" t="s">
        <v>47</v>
      </c>
      <c r="M65" s="3" t="s">
        <v>1075</v>
      </c>
      <c r="N65" s="35" t="s">
        <v>42</v>
      </c>
      <c r="O65" s="2">
        <v>1</v>
      </c>
      <c r="P65" s="2">
        <v>1</v>
      </c>
      <c r="Q65" s="2">
        <v>1</v>
      </c>
      <c r="R65" s="4"/>
      <c r="S65" s="131"/>
    </row>
    <row r="66" spans="1:19" s="1" customFormat="1" ht="15">
      <c r="A66" s="121"/>
      <c r="B66" s="123"/>
      <c r="C66" s="125"/>
      <c r="D66" s="130"/>
      <c r="E66" s="130"/>
      <c r="F66" s="132"/>
      <c r="G66" s="130"/>
      <c r="H66" s="130"/>
      <c r="I66" s="130"/>
      <c r="J66" s="130"/>
      <c r="K66" s="130"/>
      <c r="L66" s="3" t="s">
        <v>129</v>
      </c>
      <c r="M66" s="3" t="s">
        <v>1075</v>
      </c>
      <c r="N66" s="35" t="s">
        <v>42</v>
      </c>
      <c r="O66" s="2">
        <v>1</v>
      </c>
      <c r="P66" s="2">
        <v>1</v>
      </c>
      <c r="Q66" s="2">
        <v>1</v>
      </c>
      <c r="R66" s="4"/>
      <c r="S66" s="131"/>
    </row>
    <row r="67" spans="1:19" s="1" customFormat="1" ht="15">
      <c r="A67" s="121"/>
      <c r="B67" s="123"/>
      <c r="C67" s="125"/>
      <c r="D67" s="130"/>
      <c r="E67" s="130"/>
      <c r="F67" s="132"/>
      <c r="G67" s="130"/>
      <c r="H67" s="130"/>
      <c r="I67" s="130"/>
      <c r="J67" s="130"/>
      <c r="K67" s="130"/>
      <c r="L67" s="3" t="s">
        <v>208</v>
      </c>
      <c r="M67" s="3" t="s">
        <v>1054</v>
      </c>
      <c r="N67" s="35" t="s">
        <v>785</v>
      </c>
      <c r="O67" s="2">
        <v>2</v>
      </c>
      <c r="P67" s="2">
        <v>2</v>
      </c>
      <c r="Q67" s="2"/>
      <c r="R67" s="4"/>
      <c r="S67" s="131"/>
    </row>
    <row r="68" spans="1:19" s="1" customFormat="1" ht="15">
      <c r="A68" s="121" t="s">
        <v>790</v>
      </c>
      <c r="B68" s="122" t="s">
        <v>1126</v>
      </c>
      <c r="C68" s="124" t="s">
        <v>595</v>
      </c>
      <c r="D68" s="130"/>
      <c r="E68" s="130"/>
      <c r="F68" s="130"/>
      <c r="G68" s="130">
        <f>SUM(P68,P69,P70,P71)</f>
        <v>7</v>
      </c>
      <c r="H68" s="130"/>
      <c r="I68" s="130"/>
      <c r="J68" s="130"/>
      <c r="K68" s="130"/>
      <c r="L68" s="3" t="s">
        <v>1076</v>
      </c>
      <c r="M68" s="3" t="s">
        <v>596</v>
      </c>
      <c r="N68" s="35" t="s">
        <v>42</v>
      </c>
      <c r="O68" s="2">
        <v>1</v>
      </c>
      <c r="P68" s="2">
        <v>2</v>
      </c>
      <c r="Q68" s="2"/>
      <c r="R68" s="6"/>
      <c r="S68" s="131"/>
    </row>
    <row r="69" spans="1:19" s="1" customFormat="1" ht="15">
      <c r="A69" s="121"/>
      <c r="B69" s="123"/>
      <c r="C69" s="125"/>
      <c r="D69" s="130"/>
      <c r="E69" s="130"/>
      <c r="F69" s="132"/>
      <c r="G69" s="130"/>
      <c r="H69" s="130"/>
      <c r="I69" s="130"/>
      <c r="J69" s="130"/>
      <c r="K69" s="130"/>
      <c r="L69" s="3" t="s">
        <v>1076</v>
      </c>
      <c r="M69" s="3" t="s">
        <v>597</v>
      </c>
      <c r="N69" s="35" t="s">
        <v>785</v>
      </c>
      <c r="O69" s="2">
        <v>1</v>
      </c>
      <c r="P69" s="2">
        <v>2</v>
      </c>
      <c r="Q69" s="2"/>
      <c r="R69" s="6" t="s">
        <v>789</v>
      </c>
      <c r="S69" s="131"/>
    </row>
    <row r="70" spans="1:19" s="1" customFormat="1" ht="15">
      <c r="A70" s="121"/>
      <c r="B70" s="123"/>
      <c r="C70" s="125"/>
      <c r="D70" s="130"/>
      <c r="E70" s="130"/>
      <c r="F70" s="132"/>
      <c r="G70" s="130"/>
      <c r="H70" s="130"/>
      <c r="I70" s="130"/>
      <c r="J70" s="130"/>
      <c r="K70" s="130"/>
      <c r="L70" s="3" t="s">
        <v>1076</v>
      </c>
      <c r="M70" s="3" t="s">
        <v>598</v>
      </c>
      <c r="N70" s="35" t="s">
        <v>785</v>
      </c>
      <c r="O70" s="2">
        <v>2</v>
      </c>
      <c r="P70" s="2">
        <v>2</v>
      </c>
      <c r="Q70" s="2"/>
      <c r="R70" s="6" t="s">
        <v>789</v>
      </c>
      <c r="S70" s="131"/>
    </row>
    <row r="71" spans="1:19" s="1" customFormat="1" ht="15">
      <c r="A71" s="121"/>
      <c r="B71" s="123"/>
      <c r="C71" s="125"/>
      <c r="D71" s="130"/>
      <c r="E71" s="130"/>
      <c r="F71" s="132"/>
      <c r="G71" s="130"/>
      <c r="H71" s="130"/>
      <c r="I71" s="130"/>
      <c r="J71" s="130"/>
      <c r="K71" s="130"/>
      <c r="L71" s="3" t="s">
        <v>47</v>
      </c>
      <c r="M71" s="3" t="s">
        <v>1068</v>
      </c>
      <c r="N71" s="35" t="s">
        <v>42</v>
      </c>
      <c r="O71" s="2">
        <v>1</v>
      </c>
      <c r="P71" s="2">
        <v>1</v>
      </c>
      <c r="Q71" s="2"/>
      <c r="R71" s="4"/>
      <c r="S71" s="131"/>
    </row>
    <row r="72" spans="1:19" s="1" customFormat="1" ht="15">
      <c r="A72" s="121" t="s">
        <v>790</v>
      </c>
      <c r="B72" s="122" t="s">
        <v>1126</v>
      </c>
      <c r="C72" s="124" t="s">
        <v>599</v>
      </c>
      <c r="D72" s="130"/>
      <c r="E72" s="130"/>
      <c r="F72" s="130"/>
      <c r="G72" s="130">
        <f>SUM(P72:P74)</f>
        <v>4</v>
      </c>
      <c r="H72" s="130"/>
      <c r="I72" s="130"/>
      <c r="J72" s="130"/>
      <c r="K72" s="130"/>
      <c r="L72" s="3" t="s">
        <v>129</v>
      </c>
      <c r="M72" s="3" t="s">
        <v>1077</v>
      </c>
      <c r="N72" s="35" t="s">
        <v>42</v>
      </c>
      <c r="O72" s="2">
        <v>1</v>
      </c>
      <c r="P72" s="2">
        <v>1</v>
      </c>
      <c r="Q72" s="2"/>
      <c r="R72" s="4"/>
      <c r="S72" s="131"/>
    </row>
    <row r="73" spans="1:19" s="1" customFormat="1" ht="15">
      <c r="A73" s="121"/>
      <c r="B73" s="123"/>
      <c r="C73" s="125"/>
      <c r="D73" s="130"/>
      <c r="E73" s="130"/>
      <c r="F73" s="132"/>
      <c r="G73" s="130"/>
      <c r="H73" s="130"/>
      <c r="I73" s="130"/>
      <c r="J73" s="130"/>
      <c r="K73" s="130"/>
      <c r="L73" s="3" t="s">
        <v>457</v>
      </c>
      <c r="M73" s="3" t="s">
        <v>1078</v>
      </c>
      <c r="N73" s="35" t="s">
        <v>42</v>
      </c>
      <c r="O73" s="2">
        <v>1</v>
      </c>
      <c r="P73" s="2">
        <v>1</v>
      </c>
      <c r="Q73" s="2"/>
      <c r="R73" s="4"/>
      <c r="S73" s="131"/>
    </row>
    <row r="74" spans="1:19" s="1" customFormat="1" ht="15">
      <c r="A74" s="121"/>
      <c r="B74" s="123"/>
      <c r="C74" s="125"/>
      <c r="D74" s="130"/>
      <c r="E74" s="130"/>
      <c r="F74" s="132"/>
      <c r="G74" s="130"/>
      <c r="H74" s="130"/>
      <c r="I74" s="130"/>
      <c r="J74" s="130"/>
      <c r="K74" s="130"/>
      <c r="L74" s="3" t="s">
        <v>1076</v>
      </c>
      <c r="M74" s="3" t="s">
        <v>600</v>
      </c>
      <c r="N74" s="35" t="s">
        <v>69</v>
      </c>
      <c r="O74" s="2">
        <v>1</v>
      </c>
      <c r="P74" s="2">
        <v>2</v>
      </c>
      <c r="Q74" s="2"/>
      <c r="R74" s="6" t="s">
        <v>789</v>
      </c>
      <c r="S74" s="131"/>
    </row>
    <row r="75" spans="1:19" s="1" customFormat="1" ht="15">
      <c r="A75" s="121" t="s">
        <v>790</v>
      </c>
      <c r="B75" s="122" t="s">
        <v>1126</v>
      </c>
      <c r="C75" s="124" t="s">
        <v>601</v>
      </c>
      <c r="D75" s="130"/>
      <c r="E75" s="130"/>
      <c r="F75" s="130"/>
      <c r="G75" s="130">
        <f>SUM(P75:P78)</f>
        <v>8</v>
      </c>
      <c r="H75" s="130"/>
      <c r="I75" s="130"/>
      <c r="J75" s="130"/>
      <c r="K75" s="130"/>
      <c r="L75" s="3" t="s">
        <v>556</v>
      </c>
      <c r="M75" s="3" t="s">
        <v>602</v>
      </c>
      <c r="N75" s="35" t="s">
        <v>785</v>
      </c>
      <c r="O75" s="2">
        <v>2</v>
      </c>
      <c r="P75" s="2">
        <v>2</v>
      </c>
      <c r="Q75" s="2"/>
      <c r="R75" s="4"/>
      <c r="S75" s="131"/>
    </row>
    <row r="76" spans="1:19" s="1" customFormat="1" ht="15">
      <c r="A76" s="121"/>
      <c r="B76" s="123"/>
      <c r="C76" s="125"/>
      <c r="D76" s="130"/>
      <c r="E76" s="130"/>
      <c r="F76" s="132"/>
      <c r="G76" s="130"/>
      <c r="H76" s="130"/>
      <c r="I76" s="130"/>
      <c r="J76" s="130"/>
      <c r="K76" s="130"/>
      <c r="L76" s="3" t="s">
        <v>129</v>
      </c>
      <c r="M76" s="3" t="s">
        <v>1055</v>
      </c>
      <c r="N76" s="35" t="s">
        <v>69</v>
      </c>
      <c r="O76" s="2">
        <v>2</v>
      </c>
      <c r="P76" s="2">
        <v>2</v>
      </c>
      <c r="Q76" s="2"/>
      <c r="R76" s="4"/>
      <c r="S76" s="131"/>
    </row>
    <row r="77" spans="1:19" s="1" customFormat="1" ht="15">
      <c r="A77" s="125"/>
      <c r="B77" s="123"/>
      <c r="C77" s="125"/>
      <c r="D77" s="130"/>
      <c r="E77" s="130"/>
      <c r="F77" s="132"/>
      <c r="G77" s="130"/>
      <c r="H77" s="130"/>
      <c r="I77" s="130"/>
      <c r="J77" s="130"/>
      <c r="K77" s="130"/>
      <c r="L77" s="3" t="s">
        <v>129</v>
      </c>
      <c r="M77" s="3" t="s">
        <v>1056</v>
      </c>
      <c r="N77" s="35" t="s">
        <v>69</v>
      </c>
      <c r="O77" s="2">
        <v>2</v>
      </c>
      <c r="P77" s="2">
        <v>2</v>
      </c>
      <c r="Q77" s="2"/>
      <c r="R77" s="4"/>
      <c r="S77" s="131"/>
    </row>
    <row r="78" spans="1:19" s="1" customFormat="1" ht="15">
      <c r="A78" s="125"/>
      <c r="B78" s="123"/>
      <c r="C78" s="125"/>
      <c r="D78" s="130"/>
      <c r="E78" s="130"/>
      <c r="F78" s="132"/>
      <c r="G78" s="130"/>
      <c r="H78" s="130"/>
      <c r="I78" s="130"/>
      <c r="J78" s="130"/>
      <c r="K78" s="130"/>
      <c r="L78" s="3" t="s">
        <v>208</v>
      </c>
      <c r="M78" s="3" t="s">
        <v>603</v>
      </c>
      <c r="N78" s="35" t="s">
        <v>785</v>
      </c>
      <c r="O78" s="2">
        <v>2</v>
      </c>
      <c r="P78" s="2">
        <v>2</v>
      </c>
      <c r="Q78" s="2"/>
      <c r="R78" s="4"/>
      <c r="S78" s="131"/>
    </row>
    <row r="79" spans="1:19" s="1" customFormat="1" ht="15">
      <c r="A79" s="121" t="s">
        <v>790</v>
      </c>
      <c r="B79" s="122" t="s">
        <v>1126</v>
      </c>
      <c r="C79" s="124" t="s">
        <v>604</v>
      </c>
      <c r="D79" s="130"/>
      <c r="E79" s="130"/>
      <c r="F79" s="130"/>
      <c r="G79" s="130">
        <f>SUM(P79:P80)</f>
        <v>4</v>
      </c>
      <c r="H79" s="130"/>
      <c r="I79" s="130"/>
      <c r="J79" s="130"/>
      <c r="K79" s="130"/>
      <c r="L79" s="3" t="s">
        <v>47</v>
      </c>
      <c r="M79" s="3" t="s">
        <v>1057</v>
      </c>
      <c r="N79" s="35" t="s">
        <v>42</v>
      </c>
      <c r="O79" s="2">
        <v>1</v>
      </c>
      <c r="P79" s="2">
        <v>2</v>
      </c>
      <c r="Q79" s="2"/>
      <c r="R79" s="4"/>
      <c r="S79" s="131"/>
    </row>
    <row r="80" spans="1:19" s="1" customFormat="1" ht="15">
      <c r="A80" s="121"/>
      <c r="B80" s="123"/>
      <c r="C80" s="125"/>
      <c r="D80" s="130"/>
      <c r="E80" s="130"/>
      <c r="F80" s="132"/>
      <c r="G80" s="130"/>
      <c r="H80" s="130"/>
      <c r="I80" s="130"/>
      <c r="J80" s="130"/>
      <c r="K80" s="130"/>
      <c r="L80" s="3" t="s">
        <v>47</v>
      </c>
      <c r="M80" s="3" t="s">
        <v>1053</v>
      </c>
      <c r="N80" s="35" t="s">
        <v>42</v>
      </c>
      <c r="O80" s="2">
        <v>1</v>
      </c>
      <c r="P80" s="2">
        <v>2</v>
      </c>
      <c r="Q80" s="2"/>
      <c r="R80" s="4"/>
      <c r="S80" s="131"/>
    </row>
    <row r="81" spans="1:19" s="1" customFormat="1" ht="15">
      <c r="A81" s="124" t="s">
        <v>1282</v>
      </c>
      <c r="B81" s="122" t="s">
        <v>1126</v>
      </c>
      <c r="C81" s="124" t="s">
        <v>605</v>
      </c>
      <c r="D81" s="130"/>
      <c r="E81" s="130"/>
      <c r="F81" s="130"/>
      <c r="G81" s="130">
        <f>SUM(P81:P83)</f>
        <v>6</v>
      </c>
      <c r="H81" s="130"/>
      <c r="I81" s="130"/>
      <c r="J81" s="130"/>
      <c r="K81" s="130"/>
      <c r="L81" s="3" t="s">
        <v>129</v>
      </c>
      <c r="M81" s="3" t="s">
        <v>1079</v>
      </c>
      <c r="N81" s="35" t="s">
        <v>42</v>
      </c>
      <c r="O81" s="2">
        <v>1</v>
      </c>
      <c r="P81" s="2">
        <v>1</v>
      </c>
      <c r="Q81" s="2"/>
      <c r="R81" s="4"/>
      <c r="S81" s="131"/>
    </row>
    <row r="82" spans="1:19" s="1" customFormat="1" ht="15">
      <c r="A82" s="125"/>
      <c r="B82" s="123"/>
      <c r="C82" s="125"/>
      <c r="D82" s="130"/>
      <c r="E82" s="130"/>
      <c r="F82" s="132"/>
      <c r="G82" s="130"/>
      <c r="H82" s="130"/>
      <c r="I82" s="130"/>
      <c r="J82" s="130"/>
      <c r="K82" s="130"/>
      <c r="L82" s="3" t="s">
        <v>47</v>
      </c>
      <c r="M82" s="3" t="s">
        <v>1080</v>
      </c>
      <c r="N82" s="35" t="s">
        <v>785</v>
      </c>
      <c r="O82" s="2">
        <v>0.5</v>
      </c>
      <c r="P82" s="2">
        <v>3.5</v>
      </c>
      <c r="Q82" s="2"/>
      <c r="R82" s="4"/>
      <c r="S82" s="131"/>
    </row>
    <row r="83" spans="1:19" s="9" customFormat="1" ht="15">
      <c r="A83" s="125"/>
      <c r="B83" s="123"/>
      <c r="C83" s="125"/>
      <c r="D83" s="130"/>
      <c r="E83" s="130"/>
      <c r="F83" s="132"/>
      <c r="G83" s="130"/>
      <c r="H83" s="130"/>
      <c r="I83" s="130"/>
      <c r="J83" s="130"/>
      <c r="K83" s="130"/>
      <c r="L83" s="21" t="s">
        <v>129</v>
      </c>
      <c r="M83" s="21" t="s">
        <v>1284</v>
      </c>
      <c r="N83" s="31" t="s">
        <v>785</v>
      </c>
      <c r="O83" s="7">
        <v>0.5</v>
      </c>
      <c r="P83" s="7">
        <v>1.5</v>
      </c>
      <c r="Q83" s="7"/>
      <c r="R83" s="39"/>
      <c r="S83" s="131"/>
    </row>
    <row r="84" spans="1:19" s="1" customFormat="1" ht="15">
      <c r="A84" s="121" t="s">
        <v>790</v>
      </c>
      <c r="B84" s="122" t="s">
        <v>1126</v>
      </c>
      <c r="C84" s="124" t="s">
        <v>606</v>
      </c>
      <c r="D84" s="130"/>
      <c r="E84" s="130"/>
      <c r="F84" s="130"/>
      <c r="G84" s="130">
        <f>SUM(P84,P85)</f>
        <v>6.5</v>
      </c>
      <c r="H84" s="130"/>
      <c r="I84" s="130"/>
      <c r="J84" s="130"/>
      <c r="K84" s="130"/>
      <c r="L84" s="3" t="s">
        <v>47</v>
      </c>
      <c r="M84" s="3" t="s">
        <v>1082</v>
      </c>
      <c r="N84" s="35" t="s">
        <v>785</v>
      </c>
      <c r="O84" s="2">
        <v>0.5</v>
      </c>
      <c r="P84" s="2">
        <v>5</v>
      </c>
      <c r="Q84" s="2"/>
      <c r="R84" s="4"/>
      <c r="S84" s="131"/>
    </row>
    <row r="85" spans="1:19" s="1" customFormat="1" ht="15">
      <c r="A85" s="121"/>
      <c r="B85" s="123"/>
      <c r="C85" s="125"/>
      <c r="D85" s="130"/>
      <c r="E85" s="130"/>
      <c r="F85" s="132"/>
      <c r="G85" s="130"/>
      <c r="H85" s="130"/>
      <c r="I85" s="130"/>
      <c r="J85" s="130"/>
      <c r="K85" s="130"/>
      <c r="L85" s="3" t="s">
        <v>129</v>
      </c>
      <c r="M85" s="3" t="s">
        <v>1081</v>
      </c>
      <c r="N85" s="35" t="s">
        <v>785</v>
      </c>
      <c r="O85" s="2">
        <v>0.5</v>
      </c>
      <c r="P85" s="2">
        <v>1.5</v>
      </c>
      <c r="Q85" s="2"/>
      <c r="R85" s="4"/>
      <c r="S85" s="131"/>
    </row>
    <row r="86" spans="1:19" s="1" customFormat="1" ht="15">
      <c r="A86" s="121" t="s">
        <v>790</v>
      </c>
      <c r="B86" s="122" t="s">
        <v>1126</v>
      </c>
      <c r="C86" s="124" t="s">
        <v>607</v>
      </c>
      <c r="D86" s="130"/>
      <c r="E86" s="130"/>
      <c r="F86" s="130"/>
      <c r="G86" s="130">
        <v>4</v>
      </c>
      <c r="H86" s="130"/>
      <c r="I86" s="130"/>
      <c r="J86" s="130"/>
      <c r="K86" s="130"/>
      <c r="L86" s="3" t="s">
        <v>47</v>
      </c>
      <c r="M86" s="3" t="s">
        <v>1083</v>
      </c>
      <c r="N86" s="35" t="s">
        <v>42</v>
      </c>
      <c r="O86" s="2">
        <v>1</v>
      </c>
      <c r="P86" s="2">
        <v>2</v>
      </c>
      <c r="Q86" s="2"/>
      <c r="R86" s="4"/>
      <c r="S86" s="131"/>
    </row>
    <row r="87" spans="1:19" s="1" customFormat="1" ht="15">
      <c r="A87" s="121"/>
      <c r="B87" s="123"/>
      <c r="C87" s="125"/>
      <c r="D87" s="130"/>
      <c r="E87" s="130"/>
      <c r="F87" s="132"/>
      <c r="G87" s="130"/>
      <c r="H87" s="130"/>
      <c r="I87" s="130"/>
      <c r="J87" s="130"/>
      <c r="K87" s="130"/>
      <c r="L87" s="3" t="s">
        <v>79</v>
      </c>
      <c r="M87" s="3" t="s">
        <v>1058</v>
      </c>
      <c r="N87" s="35" t="s">
        <v>785</v>
      </c>
      <c r="O87" s="2">
        <v>2</v>
      </c>
      <c r="P87" s="2">
        <v>2</v>
      </c>
      <c r="Q87" s="2"/>
      <c r="R87" s="4"/>
      <c r="S87" s="131"/>
    </row>
    <row r="88" spans="1:19" s="1" customFormat="1" ht="15">
      <c r="A88" s="121" t="s">
        <v>790</v>
      </c>
      <c r="B88" s="122" t="s">
        <v>1126</v>
      </c>
      <c r="C88" s="124" t="s">
        <v>608</v>
      </c>
      <c r="D88" s="130"/>
      <c r="E88" s="130"/>
      <c r="F88" s="130"/>
      <c r="G88" s="130">
        <f>SUM(P88:P91)</f>
        <v>5.5</v>
      </c>
      <c r="H88" s="130"/>
      <c r="I88" s="130"/>
      <c r="J88" s="130"/>
      <c r="K88" s="130"/>
      <c r="L88" s="3" t="s">
        <v>47</v>
      </c>
      <c r="M88" s="3" t="s">
        <v>1061</v>
      </c>
      <c r="N88" s="35" t="s">
        <v>42</v>
      </c>
      <c r="O88" s="2">
        <v>1</v>
      </c>
      <c r="P88" s="2">
        <v>1</v>
      </c>
      <c r="Q88" s="2"/>
      <c r="R88" s="4"/>
      <c r="S88" s="131"/>
    </row>
    <row r="89" spans="1:19" s="1" customFormat="1" ht="15">
      <c r="A89" s="121"/>
      <c r="B89" s="123"/>
      <c r="C89" s="125"/>
      <c r="D89" s="130"/>
      <c r="E89" s="130"/>
      <c r="F89" s="132"/>
      <c r="G89" s="130"/>
      <c r="H89" s="130"/>
      <c r="I89" s="130"/>
      <c r="J89" s="130"/>
      <c r="K89" s="130"/>
      <c r="L89" s="3" t="s">
        <v>129</v>
      </c>
      <c r="M89" s="3" t="s">
        <v>1062</v>
      </c>
      <c r="N89" s="35" t="s">
        <v>42</v>
      </c>
      <c r="O89" s="2">
        <v>1</v>
      </c>
      <c r="P89" s="2">
        <v>2</v>
      </c>
      <c r="Q89" s="2"/>
      <c r="R89" s="4"/>
      <c r="S89" s="131"/>
    </row>
    <row r="90" spans="1:19" s="1" customFormat="1" ht="15">
      <c r="A90" s="121"/>
      <c r="B90" s="123"/>
      <c r="C90" s="125"/>
      <c r="D90" s="130"/>
      <c r="E90" s="130"/>
      <c r="F90" s="132"/>
      <c r="G90" s="130"/>
      <c r="H90" s="130"/>
      <c r="I90" s="130"/>
      <c r="J90" s="130"/>
      <c r="K90" s="130"/>
      <c r="L90" s="3" t="s">
        <v>47</v>
      </c>
      <c r="M90" s="3" t="s">
        <v>1084</v>
      </c>
      <c r="N90" s="35" t="s">
        <v>785</v>
      </c>
      <c r="O90" s="2">
        <v>0.5</v>
      </c>
      <c r="P90" s="2">
        <v>2</v>
      </c>
      <c r="Q90" s="2"/>
      <c r="R90" s="4"/>
      <c r="S90" s="131"/>
    </row>
    <row r="91" spans="1:19" s="1" customFormat="1" ht="15">
      <c r="A91" s="121"/>
      <c r="B91" s="123"/>
      <c r="C91" s="125"/>
      <c r="D91" s="130"/>
      <c r="E91" s="130"/>
      <c r="F91" s="132"/>
      <c r="G91" s="130"/>
      <c r="H91" s="130"/>
      <c r="I91" s="130"/>
      <c r="J91" s="130"/>
      <c r="K91" s="130"/>
      <c r="L91" s="3" t="s">
        <v>129</v>
      </c>
      <c r="M91" s="3" t="s">
        <v>1085</v>
      </c>
      <c r="N91" s="35" t="s">
        <v>785</v>
      </c>
      <c r="O91" s="2">
        <v>0.5</v>
      </c>
      <c r="P91" s="2">
        <v>0.5</v>
      </c>
      <c r="Q91" s="2"/>
      <c r="R91" s="4"/>
      <c r="S91" s="131"/>
    </row>
    <row r="92" spans="1:19" s="1" customFormat="1" ht="15">
      <c r="A92" s="121" t="s">
        <v>790</v>
      </c>
      <c r="B92" s="122" t="s">
        <v>1126</v>
      </c>
      <c r="C92" s="124" t="s">
        <v>609</v>
      </c>
      <c r="D92" s="130"/>
      <c r="E92" s="130"/>
      <c r="F92" s="130"/>
      <c r="G92" s="130">
        <v>5</v>
      </c>
      <c r="H92" s="130"/>
      <c r="I92" s="130"/>
      <c r="J92" s="130"/>
      <c r="K92" s="130"/>
      <c r="L92" s="3" t="s">
        <v>47</v>
      </c>
      <c r="M92" s="3" t="s">
        <v>1086</v>
      </c>
      <c r="N92" s="35" t="s">
        <v>42</v>
      </c>
      <c r="O92" s="2">
        <v>1</v>
      </c>
      <c r="P92" s="2">
        <v>2</v>
      </c>
      <c r="Q92" s="2"/>
      <c r="R92" s="4"/>
      <c r="S92" s="131"/>
    </row>
    <row r="93" spans="1:19" s="1" customFormat="1" ht="15">
      <c r="A93" s="121"/>
      <c r="B93" s="123"/>
      <c r="C93" s="125"/>
      <c r="D93" s="130"/>
      <c r="E93" s="130"/>
      <c r="F93" s="132"/>
      <c r="G93" s="130"/>
      <c r="H93" s="130"/>
      <c r="I93" s="130"/>
      <c r="J93" s="130"/>
      <c r="K93" s="130"/>
      <c r="L93" s="3" t="s">
        <v>129</v>
      </c>
      <c r="M93" s="3" t="s">
        <v>1086</v>
      </c>
      <c r="N93" s="35" t="s">
        <v>42</v>
      </c>
      <c r="O93" s="2">
        <v>1</v>
      </c>
      <c r="P93" s="2">
        <v>2</v>
      </c>
      <c r="Q93" s="2"/>
      <c r="R93" s="4"/>
      <c r="S93" s="131"/>
    </row>
    <row r="94" spans="1:19" s="1" customFormat="1" ht="15">
      <c r="A94" s="121"/>
      <c r="B94" s="123"/>
      <c r="C94" s="125"/>
      <c r="D94" s="130"/>
      <c r="E94" s="130"/>
      <c r="F94" s="132"/>
      <c r="G94" s="130"/>
      <c r="H94" s="130"/>
      <c r="I94" s="130"/>
      <c r="J94" s="130"/>
      <c r="K94" s="130"/>
      <c r="L94" s="3" t="s">
        <v>208</v>
      </c>
      <c r="M94" s="3" t="s">
        <v>1087</v>
      </c>
      <c r="N94" s="35" t="s">
        <v>42</v>
      </c>
      <c r="O94" s="2">
        <v>1</v>
      </c>
      <c r="P94" s="2">
        <v>1</v>
      </c>
      <c r="Q94" s="2"/>
      <c r="R94" s="4"/>
      <c r="S94" s="131"/>
    </row>
    <row r="95" spans="1:19" s="1" customFormat="1" ht="15">
      <c r="A95" s="121" t="s">
        <v>790</v>
      </c>
      <c r="B95" s="122" t="s">
        <v>1126</v>
      </c>
      <c r="C95" s="124" t="s">
        <v>610</v>
      </c>
      <c r="D95" s="130"/>
      <c r="E95" s="130"/>
      <c r="F95" s="130"/>
      <c r="G95" s="130">
        <f>SUM(P95:P97)</f>
        <v>6</v>
      </c>
      <c r="H95" s="130"/>
      <c r="I95" s="130"/>
      <c r="J95" s="130"/>
      <c r="K95" s="130"/>
      <c r="L95" s="3" t="s">
        <v>858</v>
      </c>
      <c r="M95" s="3" t="s">
        <v>611</v>
      </c>
      <c r="N95" s="35" t="s">
        <v>785</v>
      </c>
      <c r="O95" s="2">
        <v>2</v>
      </c>
      <c r="P95" s="2">
        <v>2</v>
      </c>
      <c r="Q95" s="2"/>
      <c r="R95" s="5" t="s">
        <v>789</v>
      </c>
      <c r="S95" s="131"/>
    </row>
    <row r="96" spans="1:19" s="1" customFormat="1" ht="15">
      <c r="A96" s="121"/>
      <c r="B96" s="123"/>
      <c r="C96" s="125"/>
      <c r="D96" s="130"/>
      <c r="E96" s="130"/>
      <c r="F96" s="132"/>
      <c r="G96" s="130"/>
      <c r="H96" s="130"/>
      <c r="I96" s="130"/>
      <c r="J96" s="130"/>
      <c r="K96" s="130"/>
      <c r="L96" s="3" t="s">
        <v>129</v>
      </c>
      <c r="M96" s="3" t="s">
        <v>1059</v>
      </c>
      <c r="N96" s="35" t="s">
        <v>785</v>
      </c>
      <c r="O96" s="2">
        <v>2</v>
      </c>
      <c r="P96" s="2">
        <v>2</v>
      </c>
      <c r="Q96" s="2"/>
      <c r="R96" s="4"/>
      <c r="S96" s="131"/>
    </row>
    <row r="97" spans="1:19" s="1" customFormat="1" ht="15">
      <c r="A97" s="121"/>
      <c r="B97" s="123"/>
      <c r="C97" s="125"/>
      <c r="D97" s="130"/>
      <c r="E97" s="130"/>
      <c r="F97" s="132"/>
      <c r="G97" s="130"/>
      <c r="H97" s="130"/>
      <c r="I97" s="130"/>
      <c r="J97" s="130"/>
      <c r="K97" s="130"/>
      <c r="L97" s="3" t="s">
        <v>208</v>
      </c>
      <c r="M97" s="3" t="s">
        <v>1060</v>
      </c>
      <c r="N97" s="35" t="s">
        <v>785</v>
      </c>
      <c r="O97" s="2">
        <v>2</v>
      </c>
      <c r="P97" s="2">
        <v>2</v>
      </c>
      <c r="Q97" s="2"/>
      <c r="R97" s="4"/>
      <c r="S97" s="131"/>
    </row>
    <row r="98" s="112" customFormat="1" ht="16.5">
      <c r="A98" s="108" t="s">
        <v>1339</v>
      </c>
    </row>
    <row r="99" s="112" customFormat="1" ht="16.5"/>
    <row r="100" s="112" customFormat="1" ht="16.5"/>
    <row r="101" s="112" customFormat="1" ht="16.5"/>
    <row r="102" s="112" customFormat="1" ht="16.5"/>
    <row r="103" s="112" customFormat="1" ht="16.5"/>
    <row r="104" s="127" customFormat="1" ht="16.5"/>
    <row r="105" s="127" customFormat="1" ht="16.5"/>
    <row r="106" s="127" customFormat="1" ht="16.5"/>
    <row r="107" s="127" customFormat="1" ht="16.5"/>
    <row r="108" s="127" customFormat="1" ht="16.5"/>
    <row r="109" s="127" customFormat="1" ht="16.5"/>
    <row r="110" s="127" customFormat="1" ht="16.5"/>
    <row r="111" s="127" customFormat="1" ht="16.5"/>
    <row r="112" s="127" customFormat="1" ht="16.5"/>
    <row r="113" s="127" customFormat="1" ht="16.5"/>
    <row r="114" s="127" customFormat="1" ht="16.5"/>
    <row r="115" s="127" customFormat="1" ht="16.5"/>
  </sheetData>
  <mergeCells count="361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A9:A12"/>
    <mergeCell ref="B9:B12"/>
    <mergeCell ref="C9:C12"/>
    <mergeCell ref="A13:A17"/>
    <mergeCell ref="B13:B17"/>
    <mergeCell ref="C13:C17"/>
    <mergeCell ref="D9:D12"/>
    <mergeCell ref="E9:E12"/>
    <mergeCell ref="F9:F12"/>
    <mergeCell ref="G9:G12"/>
    <mergeCell ref="H9:H12"/>
    <mergeCell ref="I9:I12"/>
    <mergeCell ref="J9:J12"/>
    <mergeCell ref="K9:K12"/>
    <mergeCell ref="D13:D17"/>
    <mergeCell ref="E13:E17"/>
    <mergeCell ref="F13:F17"/>
    <mergeCell ref="G13:G17"/>
    <mergeCell ref="H13:H17"/>
    <mergeCell ref="I13:I17"/>
    <mergeCell ref="J13:J17"/>
    <mergeCell ref="K13:K17"/>
    <mergeCell ref="A18:A21"/>
    <mergeCell ref="B18:B21"/>
    <mergeCell ref="C18:C21"/>
    <mergeCell ref="D18:D21"/>
    <mergeCell ref="E18:E21"/>
    <mergeCell ref="F18:F21"/>
    <mergeCell ref="G18:G21"/>
    <mergeCell ref="H18:H21"/>
    <mergeCell ref="I18:I21"/>
    <mergeCell ref="J18:J21"/>
    <mergeCell ref="K18:K21"/>
    <mergeCell ref="A22:A25"/>
    <mergeCell ref="B22:B25"/>
    <mergeCell ref="C22:C25"/>
    <mergeCell ref="D22:D25"/>
    <mergeCell ref="E22:E25"/>
    <mergeCell ref="F22:F25"/>
    <mergeCell ref="G22:G25"/>
    <mergeCell ref="H22:H25"/>
    <mergeCell ref="I22:I25"/>
    <mergeCell ref="J22:J25"/>
    <mergeCell ref="K22:K25"/>
    <mergeCell ref="A26:A28"/>
    <mergeCell ref="B26:B28"/>
    <mergeCell ref="C26:C28"/>
    <mergeCell ref="D26:D28"/>
    <mergeCell ref="E26:E28"/>
    <mergeCell ref="F26:F28"/>
    <mergeCell ref="G26:G28"/>
    <mergeCell ref="H26:H28"/>
    <mergeCell ref="I26:I28"/>
    <mergeCell ref="J26:J28"/>
    <mergeCell ref="K26:K28"/>
    <mergeCell ref="A30:A31"/>
    <mergeCell ref="B30:B31"/>
    <mergeCell ref="C30:C31"/>
    <mergeCell ref="D30:D31"/>
    <mergeCell ref="E30:E31"/>
    <mergeCell ref="F30:F31"/>
    <mergeCell ref="G30:G31"/>
    <mergeCell ref="I35:I38"/>
    <mergeCell ref="J35:J38"/>
    <mergeCell ref="K35:K38"/>
    <mergeCell ref="H39:H41"/>
    <mergeCell ref="I39:I41"/>
    <mergeCell ref="J39:J41"/>
    <mergeCell ref="K39:K41"/>
    <mergeCell ref="E35:E38"/>
    <mergeCell ref="F35:F38"/>
    <mergeCell ref="G35:G38"/>
    <mergeCell ref="H35:H38"/>
    <mergeCell ref="A35:A38"/>
    <mergeCell ref="B35:B38"/>
    <mergeCell ref="C35:C38"/>
    <mergeCell ref="D35:D38"/>
    <mergeCell ref="H30:H31"/>
    <mergeCell ref="I30:I31"/>
    <mergeCell ref="J30:J31"/>
    <mergeCell ref="K30:K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A39:A41"/>
    <mergeCell ref="B39:B41"/>
    <mergeCell ref="C39:C41"/>
    <mergeCell ref="D39:D41"/>
    <mergeCell ref="E39:E41"/>
    <mergeCell ref="F39:F41"/>
    <mergeCell ref="G39:G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A44:A48"/>
    <mergeCell ref="B44:B48"/>
    <mergeCell ref="C44:C48"/>
    <mergeCell ref="D44:D48"/>
    <mergeCell ref="E44:E48"/>
    <mergeCell ref="F44:F48"/>
    <mergeCell ref="G44:G48"/>
    <mergeCell ref="H44:H48"/>
    <mergeCell ref="I44:I48"/>
    <mergeCell ref="J44:J48"/>
    <mergeCell ref="K44:K48"/>
    <mergeCell ref="A49:A52"/>
    <mergeCell ref="B49:B52"/>
    <mergeCell ref="C49:C52"/>
    <mergeCell ref="D49:D52"/>
    <mergeCell ref="E49:E52"/>
    <mergeCell ref="F49:F52"/>
    <mergeCell ref="G49:G52"/>
    <mergeCell ref="H49:H52"/>
    <mergeCell ref="I49:I52"/>
    <mergeCell ref="J49:J52"/>
    <mergeCell ref="K49:K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A59:A62"/>
    <mergeCell ref="B59:B62"/>
    <mergeCell ref="C59:C62"/>
    <mergeCell ref="D59:D62"/>
    <mergeCell ref="E59:E62"/>
    <mergeCell ref="F59:F62"/>
    <mergeCell ref="G59:G62"/>
    <mergeCell ref="H59:H62"/>
    <mergeCell ref="I59:I62"/>
    <mergeCell ref="J59:J62"/>
    <mergeCell ref="K59:K62"/>
    <mergeCell ref="A63:A67"/>
    <mergeCell ref="B63:B67"/>
    <mergeCell ref="C63:C67"/>
    <mergeCell ref="D63:D67"/>
    <mergeCell ref="E63:E67"/>
    <mergeCell ref="F63:F67"/>
    <mergeCell ref="G63:G67"/>
    <mergeCell ref="H63:H67"/>
    <mergeCell ref="I63:I67"/>
    <mergeCell ref="J63:J67"/>
    <mergeCell ref="K63:K67"/>
    <mergeCell ref="A68:A71"/>
    <mergeCell ref="B68:B71"/>
    <mergeCell ref="C68:C71"/>
    <mergeCell ref="D68:D71"/>
    <mergeCell ref="E68:E71"/>
    <mergeCell ref="F68:F71"/>
    <mergeCell ref="G68:G71"/>
    <mergeCell ref="H68:H71"/>
    <mergeCell ref="I68:I71"/>
    <mergeCell ref="J68:J71"/>
    <mergeCell ref="K68:K71"/>
    <mergeCell ref="G72:G74"/>
    <mergeCell ref="H72:H74"/>
    <mergeCell ref="A72:A74"/>
    <mergeCell ref="B72:B74"/>
    <mergeCell ref="C72:C74"/>
    <mergeCell ref="D72:D74"/>
    <mergeCell ref="I72:I74"/>
    <mergeCell ref="J72:J74"/>
    <mergeCell ref="K72:K74"/>
    <mergeCell ref="A75:A78"/>
    <mergeCell ref="B75:B78"/>
    <mergeCell ref="C75:C78"/>
    <mergeCell ref="D75:D78"/>
    <mergeCell ref="E75:E78"/>
    <mergeCell ref="E72:E74"/>
    <mergeCell ref="F72:F74"/>
    <mergeCell ref="F75:F78"/>
    <mergeCell ref="G75:G78"/>
    <mergeCell ref="H75:H78"/>
    <mergeCell ref="I75:I78"/>
    <mergeCell ref="J75:J78"/>
    <mergeCell ref="K75:K78"/>
    <mergeCell ref="A79:A80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A81:A83"/>
    <mergeCell ref="B81:B83"/>
    <mergeCell ref="C81:C83"/>
    <mergeCell ref="D81:D83"/>
    <mergeCell ref="E81:E83"/>
    <mergeCell ref="F81:F83"/>
    <mergeCell ref="G81:G83"/>
    <mergeCell ref="H81:H83"/>
    <mergeCell ref="I81:I83"/>
    <mergeCell ref="J81:J83"/>
    <mergeCell ref="K81:K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K86:K87"/>
    <mergeCell ref="A88:A91"/>
    <mergeCell ref="B88:B91"/>
    <mergeCell ref="C88:C91"/>
    <mergeCell ref="D88:D91"/>
    <mergeCell ref="E88:E91"/>
    <mergeCell ref="F88:F91"/>
    <mergeCell ref="G88:G91"/>
    <mergeCell ref="H88:H91"/>
    <mergeCell ref="I88:I91"/>
    <mergeCell ref="J88:J91"/>
    <mergeCell ref="K88:K91"/>
    <mergeCell ref="A92:A94"/>
    <mergeCell ref="B92:B94"/>
    <mergeCell ref="C92:C94"/>
    <mergeCell ref="D92:D94"/>
    <mergeCell ref="E92:E94"/>
    <mergeCell ref="F92:F94"/>
    <mergeCell ref="G92:G94"/>
    <mergeCell ref="H92:H94"/>
    <mergeCell ref="I92:I94"/>
    <mergeCell ref="J92:J94"/>
    <mergeCell ref="K92:K94"/>
    <mergeCell ref="A95:A97"/>
    <mergeCell ref="B95:B97"/>
    <mergeCell ref="C95:C97"/>
    <mergeCell ref="D95:D97"/>
    <mergeCell ref="E95:E97"/>
    <mergeCell ref="F95:F97"/>
    <mergeCell ref="G95:G97"/>
    <mergeCell ref="H95:H97"/>
    <mergeCell ref="S2:S3"/>
    <mergeCell ref="S5:S6"/>
    <mergeCell ref="S7:S8"/>
    <mergeCell ref="S9:S12"/>
    <mergeCell ref="S13:S17"/>
    <mergeCell ref="S18:S21"/>
    <mergeCell ref="S22:S25"/>
    <mergeCell ref="S26:S28"/>
    <mergeCell ref="S30:S31"/>
    <mergeCell ref="S32:S34"/>
    <mergeCell ref="S35:S38"/>
    <mergeCell ref="S39:S41"/>
    <mergeCell ref="S42:S43"/>
    <mergeCell ref="S44:S48"/>
    <mergeCell ref="S49:S52"/>
    <mergeCell ref="S53:S54"/>
    <mergeCell ref="S55:S56"/>
    <mergeCell ref="S57:S58"/>
    <mergeCell ref="S59:S62"/>
    <mergeCell ref="S63:S67"/>
    <mergeCell ref="S68:S71"/>
    <mergeCell ref="S72:S74"/>
    <mergeCell ref="S75:S78"/>
    <mergeCell ref="S79:S80"/>
    <mergeCell ref="A98:IV115"/>
    <mergeCell ref="S92:S94"/>
    <mergeCell ref="S95:S97"/>
    <mergeCell ref="S81:S83"/>
    <mergeCell ref="S84:S85"/>
    <mergeCell ref="S86:S87"/>
    <mergeCell ref="S88:S91"/>
    <mergeCell ref="I95:I97"/>
    <mergeCell ref="J95:J97"/>
    <mergeCell ref="K95:K97"/>
  </mergeCells>
  <printOptions gridLines="1"/>
  <pageMargins left="0.3" right="0.17" top="1" bottom="0.37" header="0.5" footer="0.18"/>
  <pageSetup horizontalDpi="600" verticalDpi="600" orientation="landscape" paperSize="9" r:id="rId1"/>
  <headerFooter alignWithMargins="0">
    <oddHeader>&amp;L&amp;"標楷體,粗體"&amp;16國立台東大學&amp;C&amp;"標楷體,粗體"&amp;18九十四學年度  第二學期  &amp;"標楷體,斜體"音教系&amp;16兼任&amp;"標楷體,粗體"教師任課清單&amp;R&amp;"標楷體,標準"列印日期：&amp;"新細明體,標準"2006/3/24</oddHeader>
    <oddFooter>&amp;C- &amp;P+31 -</oddFooter>
  </headerFooter>
  <rowBreaks count="3" manualBreakCount="3">
    <brk id="31" max="18" man="1"/>
    <brk id="58" max="18" man="1"/>
    <brk id="8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S756"/>
  <sheetViews>
    <sheetView tabSelected="1" view="pageBreakPreview" zoomScaleNormal="75" zoomScaleSheetLayoutView="10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2" sqref="K2:K5"/>
    </sheetView>
  </sheetViews>
  <sheetFormatPr defaultColWidth="9.00390625" defaultRowHeight="16.5"/>
  <cols>
    <col min="1" max="1" width="5.875" style="53" customWidth="1"/>
    <col min="2" max="2" width="8.125" style="33" customWidth="1"/>
    <col min="3" max="3" width="7.75390625" style="32" customWidth="1"/>
    <col min="4" max="4" width="5.00390625" style="7" customWidth="1"/>
    <col min="5" max="5" width="5.125" style="7" customWidth="1"/>
    <col min="6" max="6" width="5.625" style="7" customWidth="1"/>
    <col min="7" max="7" width="6.75390625" style="7" customWidth="1"/>
    <col min="8" max="8" width="5.875" style="7" customWidth="1"/>
    <col min="9" max="9" width="4.625" style="7" customWidth="1"/>
    <col min="10" max="10" width="5.875" style="7" customWidth="1"/>
    <col min="11" max="11" width="7.00390625" style="7" customWidth="1"/>
    <col min="12" max="12" width="14.25390625" style="27" customWidth="1"/>
    <col min="13" max="13" width="23.50390625" style="27" customWidth="1"/>
    <col min="14" max="14" width="4.125" style="32" customWidth="1"/>
    <col min="15" max="15" width="4.00390625" style="7" customWidth="1"/>
    <col min="16" max="16" width="4.25390625" style="7" customWidth="1"/>
    <col min="17" max="17" width="13.125" style="69" customWidth="1"/>
    <col min="18" max="18" width="16.25390625" style="17" hidden="1" customWidth="1"/>
    <col min="19" max="19" width="15.00390625" style="25" customWidth="1"/>
    <col min="20" max="16384" width="9.00390625" style="9" customWidth="1"/>
  </cols>
  <sheetData>
    <row r="1" spans="1:19" s="15" customFormat="1" ht="62.25" customHeight="1">
      <c r="A1" s="13" t="s">
        <v>1256</v>
      </c>
      <c r="B1" s="8" t="s">
        <v>32</v>
      </c>
      <c r="C1" s="8" t="s">
        <v>33</v>
      </c>
      <c r="D1" s="54" t="s">
        <v>34</v>
      </c>
      <c r="E1" s="54" t="s">
        <v>1259</v>
      </c>
      <c r="F1" s="54" t="s">
        <v>1260</v>
      </c>
      <c r="G1" s="54" t="s">
        <v>35</v>
      </c>
      <c r="H1" s="54" t="s">
        <v>1261</v>
      </c>
      <c r="I1" s="54" t="s">
        <v>1262</v>
      </c>
      <c r="J1" s="54" t="s">
        <v>1263</v>
      </c>
      <c r="K1" s="54" t="s">
        <v>1264</v>
      </c>
      <c r="L1" s="8" t="s">
        <v>1257</v>
      </c>
      <c r="M1" s="8" t="s">
        <v>36</v>
      </c>
      <c r="N1" s="8" t="s">
        <v>37</v>
      </c>
      <c r="O1" s="13" t="s">
        <v>38</v>
      </c>
      <c r="P1" s="13" t="s">
        <v>39</v>
      </c>
      <c r="Q1" s="14" t="s">
        <v>1335</v>
      </c>
      <c r="R1" s="30" t="s">
        <v>860</v>
      </c>
      <c r="S1" s="13" t="s">
        <v>12</v>
      </c>
    </row>
    <row r="2" spans="1:18" ht="15" customHeight="1">
      <c r="A2" s="114" t="s">
        <v>787</v>
      </c>
      <c r="B2" s="135" t="s">
        <v>797</v>
      </c>
      <c r="C2" s="115" t="s">
        <v>1319</v>
      </c>
      <c r="D2" s="138">
        <v>9</v>
      </c>
      <c r="E2" s="138">
        <v>2</v>
      </c>
      <c r="F2" s="138">
        <f>D2-E2</f>
        <v>7</v>
      </c>
      <c r="G2" s="138">
        <f>SUM(P2:P5)</f>
        <v>10.5</v>
      </c>
      <c r="H2" s="138">
        <f>SUM(G2-F2)</f>
        <v>3.5</v>
      </c>
      <c r="I2" s="138">
        <v>0</v>
      </c>
      <c r="J2" s="138">
        <f>IF(H2&gt;4,H2-4,0)</f>
        <v>0</v>
      </c>
      <c r="K2" s="138">
        <f>H2+I2-J2</f>
        <v>3.5</v>
      </c>
      <c r="L2" s="21" t="s">
        <v>103</v>
      </c>
      <c r="M2" s="21" t="s">
        <v>863</v>
      </c>
      <c r="N2" s="31" t="s">
        <v>42</v>
      </c>
      <c r="O2" s="7">
        <v>2</v>
      </c>
      <c r="P2" s="16">
        <v>4</v>
      </c>
      <c r="Q2" s="28" t="s">
        <v>1358</v>
      </c>
      <c r="R2" s="141"/>
    </row>
    <row r="3" spans="1:18" ht="15" customHeight="1">
      <c r="A3" s="114"/>
      <c r="B3" s="136"/>
      <c r="C3" s="116"/>
      <c r="D3" s="138"/>
      <c r="E3" s="138"/>
      <c r="F3" s="138"/>
      <c r="G3" s="138"/>
      <c r="H3" s="138"/>
      <c r="I3" s="138"/>
      <c r="J3" s="138"/>
      <c r="K3" s="138"/>
      <c r="L3" s="21" t="s">
        <v>116</v>
      </c>
      <c r="M3" s="21" t="s">
        <v>117</v>
      </c>
      <c r="N3" s="31" t="s">
        <v>785</v>
      </c>
      <c r="O3" s="7">
        <v>3</v>
      </c>
      <c r="P3" s="7">
        <v>3</v>
      </c>
      <c r="R3" s="141"/>
    </row>
    <row r="4" spans="1:18" ht="15" customHeight="1">
      <c r="A4" s="114"/>
      <c r="B4" s="136"/>
      <c r="C4" s="116"/>
      <c r="D4" s="138"/>
      <c r="E4" s="138"/>
      <c r="F4" s="138"/>
      <c r="G4" s="138"/>
      <c r="H4" s="138"/>
      <c r="I4" s="138"/>
      <c r="J4" s="138"/>
      <c r="K4" s="138"/>
      <c r="L4" s="21" t="s">
        <v>87</v>
      </c>
      <c r="M4" s="21" t="s">
        <v>118</v>
      </c>
      <c r="N4" s="31" t="s">
        <v>785</v>
      </c>
      <c r="O4" s="7">
        <v>3</v>
      </c>
      <c r="P4" s="7">
        <v>3</v>
      </c>
      <c r="R4" s="141"/>
    </row>
    <row r="5" spans="1:18" ht="15" customHeight="1">
      <c r="A5" s="114"/>
      <c r="B5" s="136"/>
      <c r="C5" s="116"/>
      <c r="D5" s="138"/>
      <c r="E5" s="138"/>
      <c r="F5" s="138"/>
      <c r="G5" s="138"/>
      <c r="H5" s="138"/>
      <c r="I5" s="138"/>
      <c r="J5" s="138"/>
      <c r="K5" s="138"/>
      <c r="L5" s="21" t="s">
        <v>90</v>
      </c>
      <c r="M5" s="21" t="s">
        <v>1210</v>
      </c>
      <c r="N5" s="31" t="s">
        <v>69</v>
      </c>
      <c r="O5" s="7">
        <v>1</v>
      </c>
      <c r="P5" s="7">
        <v>0.5</v>
      </c>
      <c r="R5" s="141"/>
    </row>
    <row r="6" spans="1:19" ht="15" customHeight="1">
      <c r="A6" s="114" t="s">
        <v>787</v>
      </c>
      <c r="B6" s="135" t="s">
        <v>798</v>
      </c>
      <c r="C6" s="115" t="s">
        <v>720</v>
      </c>
      <c r="D6" s="138">
        <v>8</v>
      </c>
      <c r="E6" s="138">
        <v>4</v>
      </c>
      <c r="F6" s="138">
        <f>D6-E6</f>
        <v>4</v>
      </c>
      <c r="G6" s="138">
        <f>SUM(P6:P9)</f>
        <v>8.5</v>
      </c>
      <c r="H6" s="138">
        <v>4</v>
      </c>
      <c r="I6" s="138">
        <v>0</v>
      </c>
      <c r="J6" s="138">
        <v>0.5</v>
      </c>
      <c r="K6" s="138">
        <v>4</v>
      </c>
      <c r="L6" s="25" t="s">
        <v>1211</v>
      </c>
      <c r="M6" s="21" t="s">
        <v>190</v>
      </c>
      <c r="N6" s="31" t="s">
        <v>785</v>
      </c>
      <c r="O6" s="7">
        <v>2</v>
      </c>
      <c r="P6" s="7">
        <v>2</v>
      </c>
      <c r="Q6" s="117"/>
      <c r="R6" s="141"/>
      <c r="S6" s="134"/>
    </row>
    <row r="7" spans="1:19" ht="15" customHeight="1">
      <c r="A7" s="114"/>
      <c r="B7" s="136"/>
      <c r="C7" s="116"/>
      <c r="D7" s="138"/>
      <c r="E7" s="138"/>
      <c r="F7" s="137"/>
      <c r="G7" s="138"/>
      <c r="H7" s="138"/>
      <c r="I7" s="138"/>
      <c r="J7" s="138"/>
      <c r="K7" s="138"/>
      <c r="L7" s="25" t="s">
        <v>1265</v>
      </c>
      <c r="M7" s="21" t="s">
        <v>721</v>
      </c>
      <c r="N7" s="31" t="s">
        <v>69</v>
      </c>
      <c r="O7" s="7">
        <v>3</v>
      </c>
      <c r="P7" s="7">
        <v>3</v>
      </c>
      <c r="Q7" s="117"/>
      <c r="R7" s="141"/>
      <c r="S7" s="134"/>
    </row>
    <row r="8" spans="1:19" ht="15" customHeight="1">
      <c r="A8" s="114"/>
      <c r="B8" s="136"/>
      <c r="C8" s="116"/>
      <c r="D8" s="138"/>
      <c r="E8" s="138"/>
      <c r="F8" s="137"/>
      <c r="G8" s="138"/>
      <c r="H8" s="138"/>
      <c r="I8" s="138"/>
      <c r="J8" s="138"/>
      <c r="K8" s="138"/>
      <c r="L8" s="21" t="s">
        <v>237</v>
      </c>
      <c r="M8" s="21" t="s">
        <v>1090</v>
      </c>
      <c r="N8" s="31" t="s">
        <v>69</v>
      </c>
      <c r="O8" s="7">
        <v>1</v>
      </c>
      <c r="P8" s="7">
        <v>0.5</v>
      </c>
      <c r="Q8" s="117"/>
      <c r="R8" s="141"/>
      <c r="S8" s="134"/>
    </row>
    <row r="9" spans="1:19" ht="15" customHeight="1">
      <c r="A9" s="116"/>
      <c r="B9" s="136"/>
      <c r="C9" s="116"/>
      <c r="D9" s="138"/>
      <c r="E9" s="138"/>
      <c r="F9" s="137"/>
      <c r="G9" s="138"/>
      <c r="H9" s="138"/>
      <c r="I9" s="138"/>
      <c r="J9" s="138"/>
      <c r="K9" s="138"/>
      <c r="L9" s="21" t="s">
        <v>90</v>
      </c>
      <c r="M9" s="21" t="s">
        <v>1091</v>
      </c>
      <c r="N9" s="31" t="s">
        <v>69</v>
      </c>
      <c r="O9" s="7">
        <v>1</v>
      </c>
      <c r="P9" s="7">
        <v>3</v>
      </c>
      <c r="Q9" s="117"/>
      <c r="R9" s="141"/>
      <c r="S9" s="134"/>
    </row>
    <row r="10" spans="1:19" ht="15" customHeight="1">
      <c r="A10" s="114" t="s">
        <v>1190</v>
      </c>
      <c r="B10" s="135" t="s">
        <v>799</v>
      </c>
      <c r="C10" s="115" t="s">
        <v>722</v>
      </c>
      <c r="D10" s="138">
        <v>8</v>
      </c>
      <c r="E10" s="128">
        <v>0</v>
      </c>
      <c r="F10" s="138">
        <f>D10-E10</f>
        <v>8</v>
      </c>
      <c r="G10" s="138">
        <f>SUM(P10:P13)</f>
        <v>8.5</v>
      </c>
      <c r="H10" s="138">
        <f>SUM(G10-F10)</f>
        <v>0.5</v>
      </c>
      <c r="I10" s="138">
        <v>0</v>
      </c>
      <c r="J10" s="138">
        <v>0</v>
      </c>
      <c r="K10" s="138">
        <v>0.5</v>
      </c>
      <c r="L10" s="25" t="s">
        <v>1265</v>
      </c>
      <c r="M10" s="21" t="s">
        <v>723</v>
      </c>
      <c r="N10" s="31" t="s">
        <v>785</v>
      </c>
      <c r="O10" s="7">
        <v>2</v>
      </c>
      <c r="P10" s="7">
        <v>2</v>
      </c>
      <c r="Q10" s="117"/>
      <c r="R10" s="141"/>
      <c r="S10" s="134"/>
    </row>
    <row r="11" spans="1:19" ht="15" customHeight="1">
      <c r="A11" s="114"/>
      <c r="B11" s="136"/>
      <c r="C11" s="116"/>
      <c r="D11" s="138"/>
      <c r="E11" s="128"/>
      <c r="F11" s="137"/>
      <c r="G11" s="138"/>
      <c r="H11" s="138"/>
      <c r="I11" s="138"/>
      <c r="J11" s="138"/>
      <c r="K11" s="138"/>
      <c r="L11" s="25" t="s">
        <v>1266</v>
      </c>
      <c r="M11" s="21" t="s">
        <v>864</v>
      </c>
      <c r="N11" s="31" t="s">
        <v>785</v>
      </c>
      <c r="O11" s="7">
        <v>2</v>
      </c>
      <c r="P11" s="7">
        <v>2</v>
      </c>
      <c r="Q11" s="117"/>
      <c r="R11" s="141"/>
      <c r="S11" s="134"/>
    </row>
    <row r="12" spans="1:19" ht="15" customHeight="1">
      <c r="A12" s="114"/>
      <c r="B12" s="136"/>
      <c r="C12" s="116"/>
      <c r="D12" s="138"/>
      <c r="E12" s="128"/>
      <c r="F12" s="137"/>
      <c r="G12" s="138"/>
      <c r="H12" s="138"/>
      <c r="I12" s="138"/>
      <c r="J12" s="138"/>
      <c r="K12" s="138"/>
      <c r="L12" s="21" t="s">
        <v>163</v>
      </c>
      <c r="M12" s="21" t="s">
        <v>724</v>
      </c>
      <c r="N12" s="31" t="s">
        <v>785</v>
      </c>
      <c r="O12" s="7">
        <v>3</v>
      </c>
      <c r="P12" s="7">
        <v>3</v>
      </c>
      <c r="Q12" s="117"/>
      <c r="R12" s="141"/>
      <c r="S12" s="134"/>
    </row>
    <row r="13" spans="1:19" ht="15" customHeight="1">
      <c r="A13" s="116"/>
      <c r="B13" s="136"/>
      <c r="C13" s="116"/>
      <c r="D13" s="138"/>
      <c r="E13" s="128"/>
      <c r="F13" s="137"/>
      <c r="G13" s="138"/>
      <c r="H13" s="138"/>
      <c r="I13" s="138"/>
      <c r="J13" s="138"/>
      <c r="K13" s="138"/>
      <c r="L13" s="21" t="s">
        <v>90</v>
      </c>
      <c r="M13" s="21" t="s">
        <v>1111</v>
      </c>
      <c r="N13" s="31" t="s">
        <v>69</v>
      </c>
      <c r="O13" s="7">
        <v>1</v>
      </c>
      <c r="P13" s="7">
        <v>1.5</v>
      </c>
      <c r="Q13" s="117"/>
      <c r="R13" s="141"/>
      <c r="S13" s="134"/>
    </row>
    <row r="14" spans="1:19" ht="15" customHeight="1">
      <c r="A14" s="114" t="s">
        <v>1190</v>
      </c>
      <c r="B14" s="135" t="s">
        <v>800</v>
      </c>
      <c r="C14" s="115" t="s">
        <v>58</v>
      </c>
      <c r="D14" s="138">
        <v>8</v>
      </c>
      <c r="E14" s="138">
        <v>0</v>
      </c>
      <c r="F14" s="138">
        <f>D14-E14</f>
        <v>8</v>
      </c>
      <c r="G14" s="138">
        <f>SUM(P14:P19)</f>
        <v>12</v>
      </c>
      <c r="H14" s="138">
        <v>4</v>
      </c>
      <c r="I14" s="138">
        <v>0</v>
      </c>
      <c r="J14" s="138">
        <v>0</v>
      </c>
      <c r="K14" s="138">
        <v>4</v>
      </c>
      <c r="L14" s="21" t="s">
        <v>59</v>
      </c>
      <c r="M14" s="21" t="s">
        <v>865</v>
      </c>
      <c r="N14" s="31" t="s">
        <v>1255</v>
      </c>
      <c r="O14" s="7">
        <v>1</v>
      </c>
      <c r="P14" s="16">
        <v>2</v>
      </c>
      <c r="Q14" s="28" t="s">
        <v>1359</v>
      </c>
      <c r="R14" s="141"/>
      <c r="S14" s="134"/>
    </row>
    <row r="15" spans="1:19" ht="15" customHeight="1">
      <c r="A15" s="114"/>
      <c r="B15" s="136"/>
      <c r="C15" s="116"/>
      <c r="D15" s="138"/>
      <c r="E15" s="138"/>
      <c r="F15" s="138"/>
      <c r="G15" s="138"/>
      <c r="H15" s="138"/>
      <c r="I15" s="138"/>
      <c r="J15" s="138"/>
      <c r="K15" s="138"/>
      <c r="L15" s="21" t="s">
        <v>60</v>
      </c>
      <c r="M15" s="21" t="s">
        <v>61</v>
      </c>
      <c r="N15" s="31" t="s">
        <v>785</v>
      </c>
      <c r="O15" s="7">
        <v>2</v>
      </c>
      <c r="P15" s="7">
        <v>2</v>
      </c>
      <c r="R15" s="141"/>
      <c r="S15" s="134"/>
    </row>
    <row r="16" spans="1:19" ht="15" customHeight="1">
      <c r="A16" s="114"/>
      <c r="B16" s="136"/>
      <c r="C16" s="116"/>
      <c r="D16" s="138"/>
      <c r="E16" s="138"/>
      <c r="F16" s="138"/>
      <c r="G16" s="138"/>
      <c r="H16" s="138"/>
      <c r="I16" s="138"/>
      <c r="J16" s="138"/>
      <c r="K16" s="138"/>
      <c r="L16" s="25" t="s">
        <v>1267</v>
      </c>
      <c r="M16" s="21" t="s">
        <v>61</v>
      </c>
      <c r="N16" s="31" t="s">
        <v>785</v>
      </c>
      <c r="O16" s="7">
        <v>2</v>
      </c>
      <c r="P16" s="7">
        <v>2</v>
      </c>
      <c r="R16" s="141"/>
      <c r="S16" s="134"/>
    </row>
    <row r="17" spans="1:19" ht="15" customHeight="1">
      <c r="A17" s="114"/>
      <c r="B17" s="136"/>
      <c r="C17" s="116"/>
      <c r="D17" s="138"/>
      <c r="E17" s="138"/>
      <c r="F17" s="138"/>
      <c r="G17" s="138"/>
      <c r="H17" s="138"/>
      <c r="I17" s="138"/>
      <c r="J17" s="138"/>
      <c r="K17" s="138"/>
      <c r="L17" s="21" t="s">
        <v>43</v>
      </c>
      <c r="M17" s="21" t="s">
        <v>64</v>
      </c>
      <c r="N17" s="31" t="s">
        <v>42</v>
      </c>
      <c r="O17" s="7">
        <v>2</v>
      </c>
      <c r="P17" s="7">
        <v>2</v>
      </c>
      <c r="R17" s="141"/>
      <c r="S17" s="134"/>
    </row>
    <row r="18" spans="1:19" ht="15" customHeight="1">
      <c r="A18" s="114"/>
      <c r="B18" s="136"/>
      <c r="C18" s="116"/>
      <c r="D18" s="138"/>
      <c r="E18" s="138"/>
      <c r="F18" s="138"/>
      <c r="G18" s="138"/>
      <c r="H18" s="138"/>
      <c r="I18" s="138"/>
      <c r="J18" s="138"/>
      <c r="K18" s="138"/>
      <c r="L18" s="21" t="s">
        <v>44</v>
      </c>
      <c r="M18" s="21" t="s">
        <v>64</v>
      </c>
      <c r="N18" s="31" t="s">
        <v>42</v>
      </c>
      <c r="O18" s="7">
        <v>2</v>
      </c>
      <c r="P18" s="7">
        <v>2</v>
      </c>
      <c r="R18" s="141"/>
      <c r="S18" s="134"/>
    </row>
    <row r="19" spans="1:19" ht="15" customHeight="1">
      <c r="A19" s="114"/>
      <c r="B19" s="136"/>
      <c r="C19" s="116"/>
      <c r="D19" s="138"/>
      <c r="E19" s="138"/>
      <c r="F19" s="138"/>
      <c r="G19" s="138"/>
      <c r="H19" s="138"/>
      <c r="I19" s="138"/>
      <c r="J19" s="138"/>
      <c r="K19" s="138"/>
      <c r="L19" s="21" t="s">
        <v>45</v>
      </c>
      <c r="M19" s="21" t="s">
        <v>64</v>
      </c>
      <c r="N19" s="31" t="s">
        <v>42</v>
      </c>
      <c r="O19" s="7">
        <v>2</v>
      </c>
      <c r="P19" s="7">
        <v>2</v>
      </c>
      <c r="R19" s="141"/>
      <c r="S19" s="134"/>
    </row>
    <row r="20" spans="1:19" ht="15" customHeight="1">
      <c r="A20" s="114" t="s">
        <v>1190</v>
      </c>
      <c r="B20" s="135" t="s">
        <v>801</v>
      </c>
      <c r="C20" s="115" t="s">
        <v>725</v>
      </c>
      <c r="D20" s="138">
        <v>9</v>
      </c>
      <c r="E20" s="138">
        <v>4</v>
      </c>
      <c r="F20" s="138">
        <f>D20-E20</f>
        <v>5</v>
      </c>
      <c r="G20" s="138">
        <f>SUM(P20:P23)</f>
        <v>8</v>
      </c>
      <c r="H20" s="138">
        <v>3</v>
      </c>
      <c r="I20" s="138">
        <v>0</v>
      </c>
      <c r="J20" s="138">
        <v>0</v>
      </c>
      <c r="K20" s="138">
        <v>3</v>
      </c>
      <c r="L20" s="25" t="s">
        <v>1139</v>
      </c>
      <c r="M20" s="21" t="s">
        <v>726</v>
      </c>
      <c r="N20" s="31" t="s">
        <v>785</v>
      </c>
      <c r="O20" s="7">
        <v>2</v>
      </c>
      <c r="P20" s="7">
        <v>2</v>
      </c>
      <c r="Q20" s="117"/>
      <c r="R20" s="141"/>
      <c r="S20" s="134"/>
    </row>
    <row r="21" spans="1:19" ht="31.5" customHeight="1">
      <c r="A21" s="114"/>
      <c r="B21" s="136"/>
      <c r="C21" s="116"/>
      <c r="D21" s="138"/>
      <c r="E21" s="138"/>
      <c r="F21" s="137"/>
      <c r="G21" s="138"/>
      <c r="H21" s="138"/>
      <c r="I21" s="138"/>
      <c r="J21" s="138"/>
      <c r="K21" s="138"/>
      <c r="L21" s="25" t="s">
        <v>1140</v>
      </c>
      <c r="M21" s="21" t="s">
        <v>727</v>
      </c>
      <c r="N21" s="31" t="s">
        <v>785</v>
      </c>
      <c r="O21" s="7">
        <v>2</v>
      </c>
      <c r="P21" s="7">
        <v>2</v>
      </c>
      <c r="Q21" s="117"/>
      <c r="R21" s="141"/>
      <c r="S21" s="134"/>
    </row>
    <row r="22" spans="1:19" ht="15" customHeight="1">
      <c r="A22" s="114"/>
      <c r="B22" s="136"/>
      <c r="C22" s="116"/>
      <c r="D22" s="138"/>
      <c r="E22" s="138"/>
      <c r="F22" s="137"/>
      <c r="G22" s="138"/>
      <c r="H22" s="138"/>
      <c r="I22" s="138"/>
      <c r="J22" s="138"/>
      <c r="K22" s="138"/>
      <c r="L22" s="21" t="s">
        <v>163</v>
      </c>
      <c r="M22" s="21" t="s">
        <v>728</v>
      </c>
      <c r="N22" s="31" t="s">
        <v>42</v>
      </c>
      <c r="O22" s="7">
        <v>1</v>
      </c>
      <c r="P22" s="7">
        <v>1</v>
      </c>
      <c r="Q22" s="117"/>
      <c r="R22" s="141"/>
      <c r="S22" s="134"/>
    </row>
    <row r="23" spans="1:19" ht="15" customHeight="1">
      <c r="A23" s="116"/>
      <c r="B23" s="136"/>
      <c r="C23" s="116"/>
      <c r="D23" s="138"/>
      <c r="E23" s="138"/>
      <c r="F23" s="137"/>
      <c r="G23" s="138"/>
      <c r="H23" s="138"/>
      <c r="I23" s="138"/>
      <c r="J23" s="138"/>
      <c r="K23" s="138"/>
      <c r="L23" s="21" t="s">
        <v>90</v>
      </c>
      <c r="M23" s="21" t="s">
        <v>1092</v>
      </c>
      <c r="N23" s="31" t="s">
        <v>69</v>
      </c>
      <c r="O23" s="7">
        <v>1</v>
      </c>
      <c r="P23" s="7">
        <v>3</v>
      </c>
      <c r="Q23" s="117"/>
      <c r="R23" s="141"/>
      <c r="S23" s="134"/>
    </row>
    <row r="24" spans="1:18" ht="15" customHeight="1">
      <c r="A24" s="114" t="s">
        <v>1190</v>
      </c>
      <c r="B24" s="135" t="s">
        <v>802</v>
      </c>
      <c r="C24" s="115" t="s">
        <v>65</v>
      </c>
      <c r="D24" s="138">
        <v>9</v>
      </c>
      <c r="E24" s="138">
        <v>0</v>
      </c>
      <c r="F24" s="138">
        <f>D24-E24</f>
        <v>9</v>
      </c>
      <c r="G24" s="138">
        <f>SUM(P24:P28)</f>
        <v>10</v>
      </c>
      <c r="H24" s="138">
        <v>1</v>
      </c>
      <c r="I24" s="138">
        <v>0</v>
      </c>
      <c r="J24" s="138">
        <v>0</v>
      </c>
      <c r="K24" s="138">
        <v>1</v>
      </c>
      <c r="L24" s="21" t="s">
        <v>66</v>
      </c>
      <c r="M24" s="21" t="s">
        <v>866</v>
      </c>
      <c r="N24" s="31" t="s">
        <v>42</v>
      </c>
      <c r="O24" s="7">
        <v>1</v>
      </c>
      <c r="P24" s="7">
        <v>2</v>
      </c>
      <c r="R24" s="141"/>
    </row>
    <row r="25" spans="1:18" ht="15" customHeight="1">
      <c r="A25" s="114"/>
      <c r="B25" s="136"/>
      <c r="C25" s="116"/>
      <c r="D25" s="138"/>
      <c r="E25" s="138"/>
      <c r="F25" s="138"/>
      <c r="G25" s="138"/>
      <c r="H25" s="138"/>
      <c r="I25" s="138"/>
      <c r="J25" s="138"/>
      <c r="K25" s="138"/>
      <c r="L25" s="21" t="s">
        <v>66</v>
      </c>
      <c r="M25" s="21" t="s">
        <v>867</v>
      </c>
      <c r="N25" s="31" t="s">
        <v>42</v>
      </c>
      <c r="O25" s="7">
        <v>1</v>
      </c>
      <c r="P25" s="7">
        <v>2</v>
      </c>
      <c r="R25" s="141"/>
    </row>
    <row r="26" spans="1:18" ht="15" customHeight="1">
      <c r="A26" s="114"/>
      <c r="B26" s="136"/>
      <c r="C26" s="116"/>
      <c r="D26" s="138"/>
      <c r="E26" s="138"/>
      <c r="F26" s="138"/>
      <c r="G26" s="138"/>
      <c r="H26" s="138"/>
      <c r="I26" s="138"/>
      <c r="J26" s="138"/>
      <c r="K26" s="138"/>
      <c r="L26" s="21" t="s">
        <v>67</v>
      </c>
      <c r="M26" s="21" t="s">
        <v>865</v>
      </c>
      <c r="N26" s="31" t="s">
        <v>42</v>
      </c>
      <c r="O26" s="7">
        <v>1</v>
      </c>
      <c r="P26" s="16">
        <v>2</v>
      </c>
      <c r="Q26" s="28" t="s">
        <v>1360</v>
      </c>
      <c r="R26" s="141"/>
    </row>
    <row r="27" spans="1:18" ht="15" customHeight="1">
      <c r="A27" s="114"/>
      <c r="B27" s="136"/>
      <c r="C27" s="116"/>
      <c r="D27" s="138"/>
      <c r="E27" s="138"/>
      <c r="F27" s="138"/>
      <c r="G27" s="138"/>
      <c r="H27" s="138"/>
      <c r="I27" s="138"/>
      <c r="J27" s="138"/>
      <c r="K27" s="138"/>
      <c r="L27" s="21" t="s">
        <v>68</v>
      </c>
      <c r="M27" s="21" t="s">
        <v>868</v>
      </c>
      <c r="N27" s="31" t="s">
        <v>69</v>
      </c>
      <c r="O27" s="7">
        <v>2</v>
      </c>
      <c r="P27" s="7">
        <v>2</v>
      </c>
      <c r="R27" s="141"/>
    </row>
    <row r="28" spans="1:18" ht="15" customHeight="1">
      <c r="A28" s="114"/>
      <c r="B28" s="136"/>
      <c r="C28" s="116"/>
      <c r="D28" s="138"/>
      <c r="E28" s="138"/>
      <c r="F28" s="138"/>
      <c r="G28" s="138"/>
      <c r="H28" s="138"/>
      <c r="I28" s="138"/>
      <c r="J28" s="138"/>
      <c r="K28" s="138"/>
      <c r="L28" s="21" t="s">
        <v>68</v>
      </c>
      <c r="M28" s="21" t="s">
        <v>869</v>
      </c>
      <c r="N28" s="31" t="s">
        <v>69</v>
      </c>
      <c r="O28" s="7">
        <v>2</v>
      </c>
      <c r="P28" s="7">
        <v>2</v>
      </c>
      <c r="R28" s="141"/>
    </row>
    <row r="29" spans="1:18" ht="15" customHeight="1">
      <c r="A29" s="114" t="s">
        <v>1190</v>
      </c>
      <c r="B29" s="135" t="s">
        <v>802</v>
      </c>
      <c r="C29" s="115" t="s">
        <v>70</v>
      </c>
      <c r="D29" s="138">
        <v>9</v>
      </c>
      <c r="E29" s="138">
        <v>0</v>
      </c>
      <c r="F29" s="138">
        <f>D29-E29</f>
        <v>9</v>
      </c>
      <c r="G29" s="138">
        <f>SUM(P29:P33)</f>
        <v>12</v>
      </c>
      <c r="H29" s="138">
        <v>3</v>
      </c>
      <c r="I29" s="138">
        <v>0</v>
      </c>
      <c r="J29" s="138">
        <v>0</v>
      </c>
      <c r="K29" s="138">
        <v>3</v>
      </c>
      <c r="L29" s="21" t="s">
        <v>71</v>
      </c>
      <c r="M29" s="21" t="s">
        <v>72</v>
      </c>
      <c r="N29" s="31" t="s">
        <v>785</v>
      </c>
      <c r="O29" s="7">
        <v>2</v>
      </c>
      <c r="P29" s="7">
        <v>2</v>
      </c>
      <c r="R29" s="141"/>
    </row>
    <row r="30" spans="1:18" ht="15" customHeight="1">
      <c r="A30" s="114"/>
      <c r="B30" s="136"/>
      <c r="C30" s="116"/>
      <c r="D30" s="138"/>
      <c r="E30" s="138"/>
      <c r="F30" s="138"/>
      <c r="G30" s="138"/>
      <c r="H30" s="138"/>
      <c r="I30" s="138"/>
      <c r="J30" s="138"/>
      <c r="K30" s="138"/>
      <c r="L30" s="21" t="s">
        <v>73</v>
      </c>
      <c r="M30" s="21" t="s">
        <v>74</v>
      </c>
      <c r="N30" s="31" t="s">
        <v>42</v>
      </c>
      <c r="O30" s="7">
        <v>2</v>
      </c>
      <c r="P30" s="7">
        <v>2</v>
      </c>
      <c r="R30" s="141"/>
    </row>
    <row r="31" spans="1:18" ht="15" customHeight="1">
      <c r="A31" s="114"/>
      <c r="B31" s="136"/>
      <c r="C31" s="116"/>
      <c r="D31" s="138"/>
      <c r="E31" s="138"/>
      <c r="F31" s="138"/>
      <c r="G31" s="138"/>
      <c r="H31" s="138"/>
      <c r="I31" s="138"/>
      <c r="J31" s="138"/>
      <c r="K31" s="138"/>
      <c r="L31" s="21" t="s">
        <v>75</v>
      </c>
      <c r="M31" s="21" t="s">
        <v>863</v>
      </c>
      <c r="N31" s="31" t="s">
        <v>42</v>
      </c>
      <c r="O31" s="7">
        <v>2</v>
      </c>
      <c r="P31" s="16">
        <v>4</v>
      </c>
      <c r="Q31" s="28" t="s">
        <v>1361</v>
      </c>
      <c r="R31" s="141"/>
    </row>
    <row r="32" spans="1:18" ht="15" customHeight="1">
      <c r="A32" s="114"/>
      <c r="B32" s="136"/>
      <c r="C32" s="116"/>
      <c r="D32" s="138"/>
      <c r="E32" s="138"/>
      <c r="F32" s="138"/>
      <c r="G32" s="138"/>
      <c r="H32" s="138"/>
      <c r="I32" s="138"/>
      <c r="J32" s="138"/>
      <c r="K32" s="138"/>
      <c r="L32" s="21" t="s">
        <v>76</v>
      </c>
      <c r="M32" s="26" t="s">
        <v>870</v>
      </c>
      <c r="N32" s="31" t="s">
        <v>785</v>
      </c>
      <c r="O32" s="7">
        <v>2</v>
      </c>
      <c r="P32" s="7">
        <v>2</v>
      </c>
      <c r="R32" s="141"/>
    </row>
    <row r="33" spans="1:18" ht="15" customHeight="1">
      <c r="A33" s="114"/>
      <c r="B33" s="136"/>
      <c r="C33" s="116"/>
      <c r="D33" s="138"/>
      <c r="E33" s="138"/>
      <c r="F33" s="138"/>
      <c r="G33" s="138"/>
      <c r="H33" s="138"/>
      <c r="I33" s="138"/>
      <c r="J33" s="138"/>
      <c r="K33" s="138"/>
      <c r="L33" s="21" t="s">
        <v>76</v>
      </c>
      <c r="M33" s="26" t="s">
        <v>871</v>
      </c>
      <c r="N33" s="31" t="s">
        <v>785</v>
      </c>
      <c r="O33" s="7">
        <v>2</v>
      </c>
      <c r="P33" s="7">
        <v>2</v>
      </c>
      <c r="R33" s="141"/>
    </row>
    <row r="34" spans="1:19" ht="15" customHeight="1">
      <c r="A34" s="114" t="s">
        <v>1190</v>
      </c>
      <c r="B34" s="135" t="s">
        <v>802</v>
      </c>
      <c r="C34" s="115" t="s">
        <v>77</v>
      </c>
      <c r="D34" s="138">
        <v>9</v>
      </c>
      <c r="E34" s="138">
        <v>0</v>
      </c>
      <c r="F34" s="138">
        <f>D34-E34</f>
        <v>9</v>
      </c>
      <c r="G34" s="138">
        <f>SUM(P34:P39)</f>
        <v>12</v>
      </c>
      <c r="H34" s="138">
        <v>3</v>
      </c>
      <c r="I34" s="138">
        <v>0</v>
      </c>
      <c r="J34" s="138">
        <v>0</v>
      </c>
      <c r="K34" s="138">
        <v>3</v>
      </c>
      <c r="L34" s="21" t="s">
        <v>60</v>
      </c>
      <c r="M34" s="26" t="s">
        <v>872</v>
      </c>
      <c r="N34" s="31" t="s">
        <v>785</v>
      </c>
      <c r="O34" s="7">
        <v>2</v>
      </c>
      <c r="P34" s="7">
        <v>2</v>
      </c>
      <c r="Q34" s="117"/>
      <c r="R34" s="141"/>
      <c r="S34" s="134"/>
    </row>
    <row r="35" spans="1:19" ht="15" customHeight="1">
      <c r="A35" s="114"/>
      <c r="B35" s="136"/>
      <c r="C35" s="116"/>
      <c r="D35" s="138"/>
      <c r="E35" s="138"/>
      <c r="F35" s="138"/>
      <c r="G35" s="138"/>
      <c r="H35" s="138"/>
      <c r="I35" s="138"/>
      <c r="J35" s="138"/>
      <c r="K35" s="138"/>
      <c r="L35" s="21" t="s">
        <v>60</v>
      </c>
      <c r="M35" s="26" t="s">
        <v>873</v>
      </c>
      <c r="N35" s="31" t="s">
        <v>785</v>
      </c>
      <c r="O35" s="7">
        <v>2</v>
      </c>
      <c r="P35" s="7">
        <v>2</v>
      </c>
      <c r="Q35" s="117"/>
      <c r="R35" s="141"/>
      <c r="S35" s="134"/>
    </row>
    <row r="36" spans="1:19" ht="15" customHeight="1">
      <c r="A36" s="114"/>
      <c r="B36" s="136"/>
      <c r="C36" s="116"/>
      <c r="D36" s="138"/>
      <c r="E36" s="138"/>
      <c r="F36" s="138"/>
      <c r="G36" s="138"/>
      <c r="H36" s="138"/>
      <c r="I36" s="138"/>
      <c r="J36" s="138"/>
      <c r="K36" s="138"/>
      <c r="L36" s="21" t="s">
        <v>43</v>
      </c>
      <c r="M36" s="26" t="s">
        <v>78</v>
      </c>
      <c r="N36" s="31" t="s">
        <v>42</v>
      </c>
      <c r="O36" s="7">
        <v>2</v>
      </c>
      <c r="P36" s="7">
        <v>2</v>
      </c>
      <c r="Q36" s="117"/>
      <c r="R36" s="141"/>
      <c r="S36" s="134"/>
    </row>
    <row r="37" spans="1:19" ht="15" customHeight="1">
      <c r="A37" s="114"/>
      <c r="B37" s="136"/>
      <c r="C37" s="116"/>
      <c r="D37" s="138"/>
      <c r="E37" s="138"/>
      <c r="F37" s="138"/>
      <c r="G37" s="138"/>
      <c r="H37" s="138"/>
      <c r="I37" s="138"/>
      <c r="J37" s="138"/>
      <c r="K37" s="138"/>
      <c r="L37" s="21" t="s">
        <v>56</v>
      </c>
      <c r="M37" s="26" t="s">
        <v>78</v>
      </c>
      <c r="N37" s="31" t="s">
        <v>42</v>
      </c>
      <c r="O37" s="7">
        <v>2</v>
      </c>
      <c r="P37" s="7">
        <v>2</v>
      </c>
      <c r="Q37" s="117"/>
      <c r="R37" s="141"/>
      <c r="S37" s="134"/>
    </row>
    <row r="38" spans="1:19" ht="15" customHeight="1">
      <c r="A38" s="114"/>
      <c r="B38" s="136"/>
      <c r="C38" s="116"/>
      <c r="D38" s="138"/>
      <c r="E38" s="138"/>
      <c r="F38" s="138"/>
      <c r="G38" s="138"/>
      <c r="H38" s="138"/>
      <c r="I38" s="138"/>
      <c r="J38" s="138"/>
      <c r="K38" s="138"/>
      <c r="L38" s="21" t="s">
        <v>57</v>
      </c>
      <c r="M38" s="26" t="s">
        <v>78</v>
      </c>
      <c r="N38" s="31" t="s">
        <v>42</v>
      </c>
      <c r="O38" s="7">
        <v>2</v>
      </c>
      <c r="P38" s="7">
        <v>2</v>
      </c>
      <c r="Q38" s="117"/>
      <c r="R38" s="141"/>
      <c r="S38" s="134"/>
    </row>
    <row r="39" spans="1:19" ht="15" customHeight="1">
      <c r="A39" s="114"/>
      <c r="B39" s="136"/>
      <c r="C39" s="116"/>
      <c r="D39" s="138"/>
      <c r="E39" s="138"/>
      <c r="F39" s="138"/>
      <c r="G39" s="138"/>
      <c r="H39" s="138"/>
      <c r="I39" s="138"/>
      <c r="J39" s="138"/>
      <c r="K39" s="138"/>
      <c r="L39" s="21" t="s">
        <v>79</v>
      </c>
      <c r="M39" s="26" t="s">
        <v>80</v>
      </c>
      <c r="N39" s="31" t="s">
        <v>785</v>
      </c>
      <c r="O39" s="7">
        <v>2</v>
      </c>
      <c r="P39" s="7">
        <v>2</v>
      </c>
      <c r="Q39" s="117"/>
      <c r="R39" s="141"/>
      <c r="S39" s="134"/>
    </row>
    <row r="40" spans="1:19" ht="15" customHeight="1">
      <c r="A40" s="114" t="s">
        <v>1190</v>
      </c>
      <c r="B40" s="135" t="s">
        <v>802</v>
      </c>
      <c r="C40" s="115" t="s">
        <v>81</v>
      </c>
      <c r="D40" s="138">
        <v>9</v>
      </c>
      <c r="E40" s="138">
        <v>0</v>
      </c>
      <c r="F40" s="138">
        <f>D40-E40</f>
        <v>9</v>
      </c>
      <c r="G40" s="138">
        <f>SUM(P40:P46)</f>
        <v>15.5</v>
      </c>
      <c r="H40" s="138">
        <v>4</v>
      </c>
      <c r="I40" s="138">
        <v>2</v>
      </c>
      <c r="J40" s="138">
        <v>0.5</v>
      </c>
      <c r="K40" s="138">
        <v>6</v>
      </c>
      <c r="L40" s="25" t="s">
        <v>1141</v>
      </c>
      <c r="M40" s="21" t="s">
        <v>82</v>
      </c>
      <c r="N40" s="31" t="s">
        <v>785</v>
      </c>
      <c r="O40" s="7">
        <v>2</v>
      </c>
      <c r="P40" s="7">
        <v>2</v>
      </c>
      <c r="Q40" s="69" t="s">
        <v>859</v>
      </c>
      <c r="R40" s="143"/>
      <c r="S40" s="134" t="s">
        <v>14</v>
      </c>
    </row>
    <row r="41" spans="1:19" ht="15" customHeight="1">
      <c r="A41" s="114"/>
      <c r="B41" s="136"/>
      <c r="C41" s="116"/>
      <c r="D41" s="138"/>
      <c r="E41" s="138"/>
      <c r="F41" s="138"/>
      <c r="G41" s="138"/>
      <c r="H41" s="138"/>
      <c r="I41" s="138"/>
      <c r="J41" s="138"/>
      <c r="K41" s="138"/>
      <c r="L41" s="21" t="s">
        <v>83</v>
      </c>
      <c r="M41" s="21" t="s">
        <v>863</v>
      </c>
      <c r="N41" s="31" t="s">
        <v>42</v>
      </c>
      <c r="O41" s="7">
        <v>2</v>
      </c>
      <c r="P41" s="16">
        <v>4</v>
      </c>
      <c r="Q41" s="28" t="s">
        <v>1362</v>
      </c>
      <c r="R41" s="144"/>
      <c r="S41" s="134"/>
    </row>
    <row r="42" spans="1:19" ht="15" customHeight="1">
      <c r="A42" s="114"/>
      <c r="B42" s="136"/>
      <c r="C42" s="116"/>
      <c r="D42" s="138"/>
      <c r="E42" s="138"/>
      <c r="F42" s="138"/>
      <c r="G42" s="138"/>
      <c r="H42" s="138"/>
      <c r="I42" s="138"/>
      <c r="J42" s="138"/>
      <c r="K42" s="138"/>
      <c r="L42" s="21" t="s">
        <v>84</v>
      </c>
      <c r="M42" s="21" t="s">
        <v>874</v>
      </c>
      <c r="N42" s="31" t="s">
        <v>42</v>
      </c>
      <c r="O42" s="7">
        <v>1</v>
      </c>
      <c r="P42" s="16">
        <v>2</v>
      </c>
      <c r="Q42" s="28" t="s">
        <v>1363</v>
      </c>
      <c r="R42" s="144"/>
      <c r="S42" s="134"/>
    </row>
    <row r="43" spans="1:19" ht="15" customHeight="1">
      <c r="A43" s="114"/>
      <c r="B43" s="136"/>
      <c r="C43" s="116"/>
      <c r="D43" s="138"/>
      <c r="E43" s="138"/>
      <c r="F43" s="138"/>
      <c r="G43" s="138"/>
      <c r="H43" s="138"/>
      <c r="I43" s="138"/>
      <c r="J43" s="138"/>
      <c r="K43" s="138"/>
      <c r="L43" s="21" t="s">
        <v>85</v>
      </c>
      <c r="M43" s="21" t="s">
        <v>86</v>
      </c>
      <c r="N43" s="31" t="s">
        <v>42</v>
      </c>
      <c r="O43" s="7">
        <v>2</v>
      </c>
      <c r="P43" s="7">
        <v>4</v>
      </c>
      <c r="R43" s="144"/>
      <c r="S43" s="134"/>
    </row>
    <row r="44" spans="1:19" ht="15" customHeight="1">
      <c r="A44" s="114"/>
      <c r="B44" s="136"/>
      <c r="C44" s="116"/>
      <c r="D44" s="138"/>
      <c r="E44" s="138"/>
      <c r="F44" s="138"/>
      <c r="G44" s="138"/>
      <c r="H44" s="138"/>
      <c r="I44" s="138"/>
      <c r="J44" s="138"/>
      <c r="K44" s="138"/>
      <c r="L44" s="21" t="s">
        <v>87</v>
      </c>
      <c r="M44" s="21" t="s">
        <v>88</v>
      </c>
      <c r="N44" s="31" t="s">
        <v>785</v>
      </c>
      <c r="O44" s="7">
        <v>2</v>
      </c>
      <c r="P44" s="7">
        <v>2</v>
      </c>
      <c r="R44" s="144"/>
      <c r="S44" s="134"/>
    </row>
    <row r="45" spans="1:19" ht="15" customHeight="1">
      <c r="A45" s="114"/>
      <c r="B45" s="136"/>
      <c r="C45" s="116"/>
      <c r="D45" s="138"/>
      <c r="E45" s="138"/>
      <c r="F45" s="138"/>
      <c r="G45" s="138"/>
      <c r="H45" s="138"/>
      <c r="I45" s="138"/>
      <c r="J45" s="138"/>
      <c r="K45" s="138"/>
      <c r="L45" s="21" t="s">
        <v>87</v>
      </c>
      <c r="M45" s="21" t="s">
        <v>89</v>
      </c>
      <c r="N45" s="31" t="s">
        <v>785</v>
      </c>
      <c r="O45" s="7">
        <v>1</v>
      </c>
      <c r="P45" s="16">
        <v>0.5</v>
      </c>
      <c r="Q45" s="28" t="s">
        <v>1364</v>
      </c>
      <c r="R45" s="144"/>
      <c r="S45" s="134"/>
    </row>
    <row r="46" spans="1:19" ht="15" customHeight="1">
      <c r="A46" s="114"/>
      <c r="B46" s="136"/>
      <c r="C46" s="116"/>
      <c r="D46" s="138"/>
      <c r="E46" s="138"/>
      <c r="F46" s="138"/>
      <c r="G46" s="138"/>
      <c r="H46" s="138"/>
      <c r="I46" s="138"/>
      <c r="J46" s="138"/>
      <c r="K46" s="138"/>
      <c r="L46" s="21" t="s">
        <v>90</v>
      </c>
      <c r="M46" s="21" t="s">
        <v>1093</v>
      </c>
      <c r="N46" s="31" t="s">
        <v>69</v>
      </c>
      <c r="O46" s="7">
        <v>1</v>
      </c>
      <c r="P46" s="7">
        <v>1</v>
      </c>
      <c r="R46" s="144"/>
      <c r="S46" s="134"/>
    </row>
    <row r="47" spans="1:19" ht="15" customHeight="1">
      <c r="A47" s="114" t="s">
        <v>1190</v>
      </c>
      <c r="B47" s="135" t="s">
        <v>802</v>
      </c>
      <c r="C47" s="115" t="s">
        <v>91</v>
      </c>
      <c r="D47" s="138">
        <v>9</v>
      </c>
      <c r="E47" s="138">
        <v>0</v>
      </c>
      <c r="F47" s="138">
        <f>D47-E47</f>
        <v>9</v>
      </c>
      <c r="G47" s="138">
        <f>SUM(P47:P51)</f>
        <v>10</v>
      </c>
      <c r="H47" s="138">
        <f>SUM(G47-F47)</f>
        <v>1</v>
      </c>
      <c r="I47" s="138">
        <v>0</v>
      </c>
      <c r="J47" s="138">
        <v>0</v>
      </c>
      <c r="K47" s="138">
        <v>1</v>
      </c>
      <c r="L47" s="21" t="s">
        <v>68</v>
      </c>
      <c r="M47" s="21" t="s">
        <v>1349</v>
      </c>
      <c r="N47" s="31" t="s">
        <v>69</v>
      </c>
      <c r="O47" s="7">
        <v>2</v>
      </c>
      <c r="P47" s="7">
        <v>2</v>
      </c>
      <c r="R47" s="141"/>
      <c r="S47" s="134"/>
    </row>
    <row r="48" spans="1:19" ht="15" customHeight="1">
      <c r="A48" s="114"/>
      <c r="B48" s="136"/>
      <c r="C48" s="116"/>
      <c r="D48" s="138"/>
      <c r="E48" s="138"/>
      <c r="F48" s="138"/>
      <c r="G48" s="137"/>
      <c r="H48" s="138"/>
      <c r="I48" s="138"/>
      <c r="J48" s="138"/>
      <c r="K48" s="138"/>
      <c r="L48" s="21" t="s">
        <v>92</v>
      </c>
      <c r="M48" s="21" t="s">
        <v>865</v>
      </c>
      <c r="N48" s="31" t="s">
        <v>42</v>
      </c>
      <c r="O48" s="7">
        <v>1</v>
      </c>
      <c r="P48" s="16">
        <v>2</v>
      </c>
      <c r="Q48" s="28" t="s">
        <v>1365</v>
      </c>
      <c r="R48" s="141"/>
      <c r="S48" s="134"/>
    </row>
    <row r="49" spans="1:19" ht="15" customHeight="1">
      <c r="A49" s="114"/>
      <c r="B49" s="136"/>
      <c r="C49" s="116"/>
      <c r="D49" s="138"/>
      <c r="E49" s="138"/>
      <c r="F49" s="138"/>
      <c r="G49" s="137"/>
      <c r="H49" s="138"/>
      <c r="I49" s="138"/>
      <c r="J49" s="138"/>
      <c r="K49" s="138"/>
      <c r="L49" s="21" t="s">
        <v>47</v>
      </c>
      <c r="M49" s="21" t="s">
        <v>78</v>
      </c>
      <c r="N49" s="31" t="s">
        <v>42</v>
      </c>
      <c r="O49" s="7">
        <v>2</v>
      </c>
      <c r="P49" s="7">
        <v>2</v>
      </c>
      <c r="R49" s="141"/>
      <c r="S49" s="134"/>
    </row>
    <row r="50" spans="1:19" ht="15" customHeight="1">
      <c r="A50" s="114"/>
      <c r="B50" s="136"/>
      <c r="C50" s="116"/>
      <c r="D50" s="138"/>
      <c r="E50" s="138"/>
      <c r="F50" s="138"/>
      <c r="G50" s="137"/>
      <c r="H50" s="138"/>
      <c r="I50" s="138"/>
      <c r="J50" s="138"/>
      <c r="K50" s="138"/>
      <c r="L50" s="21" t="s">
        <v>49</v>
      </c>
      <c r="M50" s="21" t="s">
        <v>78</v>
      </c>
      <c r="N50" s="31" t="s">
        <v>42</v>
      </c>
      <c r="O50" s="7">
        <v>2</v>
      </c>
      <c r="P50" s="7">
        <v>2</v>
      </c>
      <c r="R50" s="141"/>
      <c r="S50" s="134"/>
    </row>
    <row r="51" spans="1:19" ht="15" customHeight="1">
      <c r="A51" s="114"/>
      <c r="B51" s="136"/>
      <c r="C51" s="116"/>
      <c r="D51" s="138"/>
      <c r="E51" s="138"/>
      <c r="F51" s="138"/>
      <c r="G51" s="137"/>
      <c r="H51" s="138"/>
      <c r="I51" s="138"/>
      <c r="J51" s="138"/>
      <c r="K51" s="138"/>
      <c r="L51" s="21" t="s">
        <v>93</v>
      </c>
      <c r="M51" s="21" t="s">
        <v>94</v>
      </c>
      <c r="N51" s="31" t="s">
        <v>42</v>
      </c>
      <c r="O51" s="7">
        <v>2</v>
      </c>
      <c r="P51" s="7">
        <v>2</v>
      </c>
      <c r="R51" s="141"/>
      <c r="S51" s="134"/>
    </row>
    <row r="52" spans="1:18" ht="15" customHeight="1">
      <c r="A52" s="114" t="s">
        <v>1190</v>
      </c>
      <c r="B52" s="135" t="s">
        <v>802</v>
      </c>
      <c r="C52" s="115" t="s">
        <v>95</v>
      </c>
      <c r="D52" s="138">
        <v>9</v>
      </c>
      <c r="E52" s="138">
        <v>0</v>
      </c>
      <c r="F52" s="138">
        <f>D52-E52</f>
        <v>9</v>
      </c>
      <c r="G52" s="138">
        <f>SUM(P52:P57)</f>
        <v>13</v>
      </c>
      <c r="H52" s="138">
        <f>SUM(G52-F52)</f>
        <v>4</v>
      </c>
      <c r="I52" s="138">
        <v>0</v>
      </c>
      <c r="J52" s="138">
        <v>0</v>
      </c>
      <c r="K52" s="138">
        <v>4</v>
      </c>
      <c r="L52" s="21" t="s">
        <v>73</v>
      </c>
      <c r="M52" s="21" t="s">
        <v>96</v>
      </c>
      <c r="N52" s="31" t="s">
        <v>785</v>
      </c>
      <c r="O52" s="7">
        <v>2</v>
      </c>
      <c r="P52" s="7">
        <v>2</v>
      </c>
      <c r="R52" s="141"/>
    </row>
    <row r="53" spans="1:18" ht="15" customHeight="1">
      <c r="A53" s="114"/>
      <c r="B53" s="136"/>
      <c r="C53" s="116"/>
      <c r="D53" s="138"/>
      <c r="E53" s="138"/>
      <c r="F53" s="138"/>
      <c r="G53" s="138"/>
      <c r="H53" s="138"/>
      <c r="I53" s="138"/>
      <c r="J53" s="138"/>
      <c r="K53" s="138"/>
      <c r="L53" s="21" t="s">
        <v>76</v>
      </c>
      <c r="M53" s="21" t="s">
        <v>97</v>
      </c>
      <c r="N53" s="31" t="s">
        <v>785</v>
      </c>
      <c r="O53" s="7">
        <v>2</v>
      </c>
      <c r="P53" s="7">
        <v>2</v>
      </c>
      <c r="R53" s="141"/>
    </row>
    <row r="54" spans="1:18" ht="15" customHeight="1">
      <c r="A54" s="114"/>
      <c r="B54" s="136"/>
      <c r="C54" s="116"/>
      <c r="D54" s="138"/>
      <c r="E54" s="138"/>
      <c r="F54" s="138"/>
      <c r="G54" s="138"/>
      <c r="H54" s="138"/>
      <c r="I54" s="138"/>
      <c r="J54" s="138"/>
      <c r="K54" s="138"/>
      <c r="L54" s="25" t="s">
        <v>1142</v>
      </c>
      <c r="M54" s="21" t="s">
        <v>99</v>
      </c>
      <c r="N54" s="31" t="s">
        <v>785</v>
      </c>
      <c r="O54" s="7">
        <v>2</v>
      </c>
      <c r="P54" s="7">
        <v>2</v>
      </c>
      <c r="R54" s="141"/>
    </row>
    <row r="55" spans="1:18" ht="15" customHeight="1">
      <c r="A55" s="114"/>
      <c r="B55" s="136"/>
      <c r="C55" s="116"/>
      <c r="D55" s="138"/>
      <c r="E55" s="138"/>
      <c r="F55" s="138"/>
      <c r="G55" s="138"/>
      <c r="H55" s="138"/>
      <c r="I55" s="138"/>
      <c r="J55" s="138"/>
      <c r="K55" s="138"/>
      <c r="L55" s="21" t="s">
        <v>62</v>
      </c>
      <c r="M55" s="21" t="s">
        <v>100</v>
      </c>
      <c r="N55" s="31" t="s">
        <v>785</v>
      </c>
      <c r="O55" s="7">
        <v>2</v>
      </c>
      <c r="P55" s="7">
        <v>2</v>
      </c>
      <c r="R55" s="141"/>
    </row>
    <row r="56" spans="1:18" ht="15" customHeight="1">
      <c r="A56" s="114"/>
      <c r="B56" s="136"/>
      <c r="C56" s="116"/>
      <c r="D56" s="138"/>
      <c r="E56" s="138"/>
      <c r="F56" s="138"/>
      <c r="G56" s="138"/>
      <c r="H56" s="138"/>
      <c r="I56" s="138"/>
      <c r="J56" s="138"/>
      <c r="K56" s="138"/>
      <c r="L56" s="21" t="s">
        <v>73</v>
      </c>
      <c r="M56" s="21" t="s">
        <v>101</v>
      </c>
      <c r="N56" s="31" t="s">
        <v>42</v>
      </c>
      <c r="O56" s="7">
        <v>3</v>
      </c>
      <c r="P56" s="7">
        <v>3</v>
      </c>
      <c r="R56" s="141"/>
    </row>
    <row r="57" spans="1:18" ht="15" customHeight="1">
      <c r="A57" s="114"/>
      <c r="B57" s="136"/>
      <c r="C57" s="116"/>
      <c r="D57" s="138"/>
      <c r="E57" s="138"/>
      <c r="F57" s="138"/>
      <c r="G57" s="138"/>
      <c r="H57" s="138"/>
      <c r="I57" s="138"/>
      <c r="J57" s="138"/>
      <c r="K57" s="138"/>
      <c r="L57" s="21" t="s">
        <v>71</v>
      </c>
      <c r="M57" s="21" t="s">
        <v>102</v>
      </c>
      <c r="N57" s="31" t="s">
        <v>42</v>
      </c>
      <c r="O57" s="7">
        <v>2</v>
      </c>
      <c r="P57" s="7">
        <v>2</v>
      </c>
      <c r="R57" s="141"/>
    </row>
    <row r="58" spans="1:18" ht="15" customHeight="1">
      <c r="A58" s="114" t="s">
        <v>1190</v>
      </c>
      <c r="B58" s="135" t="s">
        <v>802</v>
      </c>
      <c r="C58" s="115" t="s">
        <v>1425</v>
      </c>
      <c r="D58" s="138">
        <v>9</v>
      </c>
      <c r="E58" s="138">
        <v>0</v>
      </c>
      <c r="F58" s="138">
        <f>D58-E58</f>
        <v>9</v>
      </c>
      <c r="G58" s="138">
        <f>SUM(P58:P61)</f>
        <v>9.5</v>
      </c>
      <c r="H58" s="138">
        <v>0.5</v>
      </c>
      <c r="I58" s="138">
        <v>0</v>
      </c>
      <c r="J58" s="138">
        <f>IF(H58&gt;4,H58-4,0)</f>
        <v>0</v>
      </c>
      <c r="K58" s="138">
        <v>0.5</v>
      </c>
      <c r="L58" s="21" t="s">
        <v>103</v>
      </c>
      <c r="M58" s="21" t="s">
        <v>863</v>
      </c>
      <c r="N58" s="31" t="s">
        <v>42</v>
      </c>
      <c r="O58" s="7">
        <v>2</v>
      </c>
      <c r="P58" s="16">
        <v>4</v>
      </c>
      <c r="Q58" s="28" t="s">
        <v>1366</v>
      </c>
      <c r="R58" s="141"/>
    </row>
    <row r="59" spans="1:18" ht="15" customHeight="1">
      <c r="A59" s="114"/>
      <c r="B59" s="136"/>
      <c r="C59" s="116"/>
      <c r="D59" s="138"/>
      <c r="E59" s="138"/>
      <c r="F59" s="138"/>
      <c r="G59" s="138"/>
      <c r="H59" s="138"/>
      <c r="I59" s="138"/>
      <c r="J59" s="138"/>
      <c r="K59" s="138"/>
      <c r="L59" s="21" t="s">
        <v>104</v>
      </c>
      <c r="M59" s="21" t="s">
        <v>105</v>
      </c>
      <c r="N59" s="31" t="s">
        <v>42</v>
      </c>
      <c r="O59" s="7">
        <v>3</v>
      </c>
      <c r="P59" s="7">
        <v>3</v>
      </c>
      <c r="R59" s="141"/>
    </row>
    <row r="60" spans="1:18" ht="15">
      <c r="A60" s="114"/>
      <c r="B60" s="136"/>
      <c r="C60" s="116"/>
      <c r="D60" s="138"/>
      <c r="E60" s="138"/>
      <c r="F60" s="138"/>
      <c r="G60" s="138"/>
      <c r="H60" s="138"/>
      <c r="I60" s="138"/>
      <c r="J60" s="138"/>
      <c r="K60" s="138"/>
      <c r="L60" s="21" t="s">
        <v>87</v>
      </c>
      <c r="M60" s="21" t="s">
        <v>1350</v>
      </c>
      <c r="N60" s="31" t="s">
        <v>42</v>
      </c>
      <c r="O60" s="7">
        <v>2</v>
      </c>
      <c r="P60" s="7">
        <v>2</v>
      </c>
      <c r="Q60" s="78"/>
      <c r="R60" s="141"/>
    </row>
    <row r="61" spans="1:18" ht="15" customHeight="1">
      <c r="A61" s="114"/>
      <c r="B61" s="136"/>
      <c r="C61" s="116"/>
      <c r="D61" s="138"/>
      <c r="E61" s="138"/>
      <c r="F61" s="138"/>
      <c r="G61" s="138"/>
      <c r="H61" s="138"/>
      <c r="I61" s="138"/>
      <c r="J61" s="138"/>
      <c r="K61" s="138"/>
      <c r="L61" s="21" t="s">
        <v>90</v>
      </c>
      <c r="M61" s="21" t="s">
        <v>1089</v>
      </c>
      <c r="N61" s="31" t="s">
        <v>69</v>
      </c>
      <c r="O61" s="7">
        <v>1</v>
      </c>
      <c r="P61" s="7">
        <v>0.5</v>
      </c>
      <c r="R61" s="141"/>
    </row>
    <row r="62" spans="1:19" ht="15" customHeight="1">
      <c r="A62" s="114" t="s">
        <v>1191</v>
      </c>
      <c r="B62" s="135" t="s">
        <v>802</v>
      </c>
      <c r="C62" s="115" t="s">
        <v>119</v>
      </c>
      <c r="D62" s="138">
        <v>9</v>
      </c>
      <c r="E62" s="138">
        <v>0</v>
      </c>
      <c r="F62" s="138">
        <f>D62-E62</f>
        <v>9</v>
      </c>
      <c r="G62" s="138">
        <f>SUM(P62:P68)</f>
        <v>17</v>
      </c>
      <c r="H62" s="138">
        <v>4</v>
      </c>
      <c r="I62" s="138">
        <v>4</v>
      </c>
      <c r="J62" s="138">
        <v>0</v>
      </c>
      <c r="K62" s="138">
        <v>8</v>
      </c>
      <c r="L62" s="21" t="s">
        <v>109</v>
      </c>
      <c r="M62" s="21" t="s">
        <v>120</v>
      </c>
      <c r="N62" s="31" t="s">
        <v>785</v>
      </c>
      <c r="O62" s="7">
        <v>3</v>
      </c>
      <c r="P62" s="7">
        <v>3</v>
      </c>
      <c r="R62" s="126"/>
      <c r="S62" s="134" t="s">
        <v>15</v>
      </c>
    </row>
    <row r="63" spans="1:19" ht="15" customHeight="1">
      <c r="A63" s="114"/>
      <c r="B63" s="136"/>
      <c r="C63" s="116"/>
      <c r="D63" s="138"/>
      <c r="E63" s="138"/>
      <c r="F63" s="138"/>
      <c r="G63" s="138"/>
      <c r="H63" s="138"/>
      <c r="I63" s="138"/>
      <c r="J63" s="138"/>
      <c r="K63" s="138"/>
      <c r="L63" s="21" t="s">
        <v>121</v>
      </c>
      <c r="M63" s="21" t="s">
        <v>863</v>
      </c>
      <c r="N63" s="31" t="s">
        <v>42</v>
      </c>
      <c r="O63" s="7">
        <v>2</v>
      </c>
      <c r="P63" s="16">
        <v>4</v>
      </c>
      <c r="Q63" s="28" t="s">
        <v>1367</v>
      </c>
      <c r="R63" s="146"/>
      <c r="S63" s="134"/>
    </row>
    <row r="64" spans="1:19" ht="15" customHeight="1">
      <c r="A64" s="114"/>
      <c r="B64" s="136"/>
      <c r="C64" s="116"/>
      <c r="D64" s="138"/>
      <c r="E64" s="138"/>
      <c r="F64" s="138"/>
      <c r="G64" s="138"/>
      <c r="H64" s="138"/>
      <c r="I64" s="138"/>
      <c r="J64" s="138"/>
      <c r="K64" s="138"/>
      <c r="L64" s="21" t="s">
        <v>68</v>
      </c>
      <c r="M64" s="21" t="s">
        <v>122</v>
      </c>
      <c r="N64" s="31" t="s">
        <v>69</v>
      </c>
      <c r="O64" s="7">
        <v>2</v>
      </c>
      <c r="P64" s="7">
        <v>2</v>
      </c>
      <c r="R64" s="146"/>
      <c r="S64" s="134"/>
    </row>
    <row r="65" spans="1:19" ht="15" customHeight="1">
      <c r="A65" s="114"/>
      <c r="B65" s="136"/>
      <c r="C65" s="116"/>
      <c r="D65" s="138"/>
      <c r="E65" s="138"/>
      <c r="F65" s="138"/>
      <c r="G65" s="138"/>
      <c r="H65" s="138"/>
      <c r="I65" s="138"/>
      <c r="J65" s="138"/>
      <c r="K65" s="138"/>
      <c r="L65" s="21" t="s">
        <v>62</v>
      </c>
      <c r="M65" s="21" t="s">
        <v>122</v>
      </c>
      <c r="N65" s="31" t="s">
        <v>69</v>
      </c>
      <c r="O65" s="7">
        <v>2</v>
      </c>
      <c r="P65" s="7">
        <v>2</v>
      </c>
      <c r="R65" s="146"/>
      <c r="S65" s="134"/>
    </row>
    <row r="66" spans="1:19" ht="15" customHeight="1">
      <c r="A66" s="114"/>
      <c r="B66" s="136"/>
      <c r="C66" s="116"/>
      <c r="D66" s="138"/>
      <c r="E66" s="138"/>
      <c r="F66" s="138"/>
      <c r="G66" s="138"/>
      <c r="H66" s="138"/>
      <c r="I66" s="138"/>
      <c r="J66" s="138"/>
      <c r="K66" s="138"/>
      <c r="L66" s="21" t="s">
        <v>109</v>
      </c>
      <c r="M66" s="21" t="s">
        <v>122</v>
      </c>
      <c r="N66" s="31" t="s">
        <v>69</v>
      </c>
      <c r="O66" s="7">
        <v>2</v>
      </c>
      <c r="P66" s="7">
        <v>2</v>
      </c>
      <c r="R66" s="146"/>
      <c r="S66" s="134"/>
    </row>
    <row r="67" spans="1:19" ht="18" customHeight="1">
      <c r="A67" s="114"/>
      <c r="B67" s="136"/>
      <c r="C67" s="116"/>
      <c r="D67" s="138"/>
      <c r="E67" s="138"/>
      <c r="F67" s="138"/>
      <c r="G67" s="138"/>
      <c r="H67" s="138"/>
      <c r="I67" s="138"/>
      <c r="J67" s="138"/>
      <c r="K67" s="138"/>
      <c r="L67" s="21" t="s">
        <v>84</v>
      </c>
      <c r="M67" s="21" t="s">
        <v>875</v>
      </c>
      <c r="N67" s="31" t="s">
        <v>785</v>
      </c>
      <c r="O67" s="7">
        <v>2</v>
      </c>
      <c r="P67" s="7">
        <v>2</v>
      </c>
      <c r="R67" s="146"/>
      <c r="S67" s="134"/>
    </row>
    <row r="68" spans="1:19" ht="18" customHeight="1">
      <c r="A68" s="114"/>
      <c r="B68" s="136"/>
      <c r="C68" s="116"/>
      <c r="D68" s="138"/>
      <c r="E68" s="138"/>
      <c r="F68" s="138"/>
      <c r="G68" s="138"/>
      <c r="H68" s="138"/>
      <c r="I68" s="138"/>
      <c r="J68" s="138"/>
      <c r="K68" s="138"/>
      <c r="L68" s="21" t="s">
        <v>84</v>
      </c>
      <c r="M68" s="21" t="s">
        <v>876</v>
      </c>
      <c r="N68" s="31" t="s">
        <v>785</v>
      </c>
      <c r="O68" s="7">
        <v>2</v>
      </c>
      <c r="P68" s="7">
        <v>2</v>
      </c>
      <c r="R68" s="146"/>
      <c r="S68" s="134"/>
    </row>
    <row r="69" spans="1:18" ht="15" customHeight="1">
      <c r="A69" s="114" t="s">
        <v>1191</v>
      </c>
      <c r="B69" s="135" t="s">
        <v>802</v>
      </c>
      <c r="C69" s="115" t="s">
        <v>167</v>
      </c>
      <c r="D69" s="138">
        <v>9</v>
      </c>
      <c r="E69" s="138">
        <v>0</v>
      </c>
      <c r="F69" s="138">
        <f>D69-E69</f>
        <v>9</v>
      </c>
      <c r="G69" s="138">
        <f>SUM(P69:P74)</f>
        <v>11.5</v>
      </c>
      <c r="H69" s="138">
        <v>2.5</v>
      </c>
      <c r="I69" s="138">
        <v>0</v>
      </c>
      <c r="J69" s="138">
        <v>0</v>
      </c>
      <c r="K69" s="138">
        <v>2.5</v>
      </c>
      <c r="L69" s="21" t="s">
        <v>87</v>
      </c>
      <c r="M69" s="21" t="s">
        <v>168</v>
      </c>
      <c r="N69" s="31" t="s">
        <v>785</v>
      </c>
      <c r="O69" s="7">
        <v>3</v>
      </c>
      <c r="P69" s="7">
        <v>3</v>
      </c>
      <c r="R69" s="141"/>
    </row>
    <row r="70" spans="1:18" ht="15" customHeight="1">
      <c r="A70" s="114"/>
      <c r="B70" s="136"/>
      <c r="C70" s="116"/>
      <c r="D70" s="138"/>
      <c r="E70" s="138"/>
      <c r="F70" s="137"/>
      <c r="G70" s="138"/>
      <c r="H70" s="138"/>
      <c r="I70" s="138"/>
      <c r="J70" s="138"/>
      <c r="K70" s="138"/>
      <c r="L70" s="21" t="s">
        <v>68</v>
      </c>
      <c r="M70" s="21" t="s">
        <v>877</v>
      </c>
      <c r="N70" s="31" t="s">
        <v>69</v>
      </c>
      <c r="O70" s="7">
        <v>2</v>
      </c>
      <c r="P70" s="7">
        <v>2</v>
      </c>
      <c r="R70" s="141"/>
    </row>
    <row r="71" spans="1:18" ht="15" customHeight="1">
      <c r="A71" s="114"/>
      <c r="B71" s="136"/>
      <c r="C71" s="116"/>
      <c r="D71" s="138"/>
      <c r="E71" s="138"/>
      <c r="F71" s="137"/>
      <c r="G71" s="138"/>
      <c r="H71" s="138"/>
      <c r="I71" s="138"/>
      <c r="J71" s="138"/>
      <c r="K71" s="138"/>
      <c r="L71" s="21" t="s">
        <v>68</v>
      </c>
      <c r="M71" s="21" t="s">
        <v>878</v>
      </c>
      <c r="N71" s="31" t="s">
        <v>69</v>
      </c>
      <c r="O71" s="7">
        <v>2</v>
      </c>
      <c r="P71" s="7">
        <v>2</v>
      </c>
      <c r="R71" s="141"/>
    </row>
    <row r="72" spans="1:18" ht="15" customHeight="1">
      <c r="A72" s="114"/>
      <c r="B72" s="136"/>
      <c r="C72" s="116"/>
      <c r="D72" s="138"/>
      <c r="E72" s="138"/>
      <c r="F72" s="137"/>
      <c r="G72" s="138"/>
      <c r="H72" s="138"/>
      <c r="I72" s="138"/>
      <c r="J72" s="138"/>
      <c r="K72" s="138"/>
      <c r="L72" s="21" t="s">
        <v>60</v>
      </c>
      <c r="M72" s="21" t="s">
        <v>875</v>
      </c>
      <c r="N72" s="31" t="s">
        <v>785</v>
      </c>
      <c r="O72" s="7">
        <v>2</v>
      </c>
      <c r="P72" s="7">
        <v>2</v>
      </c>
      <c r="R72" s="141"/>
    </row>
    <row r="73" spans="1:18" ht="15" customHeight="1">
      <c r="A73" s="114"/>
      <c r="B73" s="136"/>
      <c r="C73" s="116"/>
      <c r="D73" s="138"/>
      <c r="E73" s="138"/>
      <c r="F73" s="137"/>
      <c r="G73" s="138"/>
      <c r="H73" s="138"/>
      <c r="I73" s="138"/>
      <c r="J73" s="138"/>
      <c r="K73" s="138"/>
      <c r="L73" s="21" t="s">
        <v>60</v>
      </c>
      <c r="M73" s="21" t="s">
        <v>876</v>
      </c>
      <c r="N73" s="31" t="s">
        <v>785</v>
      </c>
      <c r="O73" s="7">
        <v>2</v>
      </c>
      <c r="P73" s="7">
        <v>2</v>
      </c>
      <c r="R73" s="141"/>
    </row>
    <row r="74" spans="1:18" ht="15" customHeight="1">
      <c r="A74" s="114"/>
      <c r="B74" s="136"/>
      <c r="C74" s="116"/>
      <c r="D74" s="138"/>
      <c r="E74" s="138"/>
      <c r="F74" s="137"/>
      <c r="G74" s="138"/>
      <c r="H74" s="138"/>
      <c r="I74" s="138"/>
      <c r="J74" s="138"/>
      <c r="K74" s="138"/>
      <c r="L74" s="21" t="s">
        <v>87</v>
      </c>
      <c r="M74" s="21" t="s">
        <v>89</v>
      </c>
      <c r="N74" s="31" t="s">
        <v>785</v>
      </c>
      <c r="O74" s="7">
        <v>1</v>
      </c>
      <c r="P74" s="16">
        <v>0.5</v>
      </c>
      <c r="Q74" s="28" t="s">
        <v>1364</v>
      </c>
      <c r="R74" s="141"/>
    </row>
    <row r="75" spans="1:18" ht="15" customHeight="1">
      <c r="A75" s="114" t="s">
        <v>1191</v>
      </c>
      <c r="B75" s="135" t="s">
        <v>802</v>
      </c>
      <c r="C75" s="115" t="s">
        <v>106</v>
      </c>
      <c r="D75" s="138">
        <v>9</v>
      </c>
      <c r="E75" s="138">
        <v>0</v>
      </c>
      <c r="F75" s="138">
        <f>D75-E75</f>
        <v>9</v>
      </c>
      <c r="G75" s="138">
        <f>SUM(P75:P79)</f>
        <v>10</v>
      </c>
      <c r="H75" s="138">
        <v>1</v>
      </c>
      <c r="I75" s="138">
        <v>0</v>
      </c>
      <c r="J75" s="138">
        <v>0</v>
      </c>
      <c r="K75" s="138">
        <v>1</v>
      </c>
      <c r="L75" s="21" t="s">
        <v>107</v>
      </c>
      <c r="M75" s="21" t="s">
        <v>108</v>
      </c>
      <c r="N75" s="31" t="s">
        <v>785</v>
      </c>
      <c r="O75" s="7">
        <v>2</v>
      </c>
      <c r="P75" s="7">
        <v>2</v>
      </c>
      <c r="R75" s="141"/>
    </row>
    <row r="76" spans="1:18" ht="15" customHeight="1">
      <c r="A76" s="114"/>
      <c r="B76" s="136"/>
      <c r="C76" s="116"/>
      <c r="D76" s="138"/>
      <c r="E76" s="138"/>
      <c r="F76" s="138"/>
      <c r="G76" s="138"/>
      <c r="H76" s="138"/>
      <c r="I76" s="138"/>
      <c r="J76" s="138"/>
      <c r="K76" s="138"/>
      <c r="L76" s="21" t="s">
        <v>109</v>
      </c>
      <c r="M76" s="21" t="s">
        <v>865</v>
      </c>
      <c r="N76" s="31" t="s">
        <v>42</v>
      </c>
      <c r="O76" s="7">
        <v>1</v>
      </c>
      <c r="P76" s="16">
        <v>2</v>
      </c>
      <c r="Q76" s="28" t="s">
        <v>1368</v>
      </c>
      <c r="R76" s="141"/>
    </row>
    <row r="77" spans="1:18" ht="15" customHeight="1">
      <c r="A77" s="114"/>
      <c r="B77" s="136"/>
      <c r="C77" s="116"/>
      <c r="D77" s="138"/>
      <c r="E77" s="138"/>
      <c r="F77" s="138"/>
      <c r="G77" s="138"/>
      <c r="H77" s="138"/>
      <c r="I77" s="138"/>
      <c r="J77" s="138"/>
      <c r="K77" s="138"/>
      <c r="L77" s="21" t="s">
        <v>76</v>
      </c>
      <c r="M77" s="21" t="s">
        <v>110</v>
      </c>
      <c r="N77" s="31" t="s">
        <v>785</v>
      </c>
      <c r="O77" s="7">
        <v>2</v>
      </c>
      <c r="P77" s="7">
        <v>2</v>
      </c>
      <c r="R77" s="141"/>
    </row>
    <row r="78" spans="1:18" ht="15" customHeight="1">
      <c r="A78" s="114"/>
      <c r="B78" s="136"/>
      <c r="C78" s="116"/>
      <c r="D78" s="138"/>
      <c r="E78" s="138"/>
      <c r="F78" s="138"/>
      <c r="G78" s="138"/>
      <c r="H78" s="138"/>
      <c r="I78" s="138"/>
      <c r="J78" s="138"/>
      <c r="K78" s="138"/>
      <c r="L78" s="21" t="s">
        <v>111</v>
      </c>
      <c r="M78" s="65" t="s">
        <v>1337</v>
      </c>
      <c r="N78" s="31" t="s">
        <v>785</v>
      </c>
      <c r="O78" s="7">
        <v>2</v>
      </c>
      <c r="P78" s="7">
        <v>2</v>
      </c>
      <c r="R78" s="141"/>
    </row>
    <row r="79" spans="1:18" ht="15" customHeight="1">
      <c r="A79" s="114"/>
      <c r="B79" s="136"/>
      <c r="C79" s="116"/>
      <c r="D79" s="138"/>
      <c r="E79" s="138"/>
      <c r="F79" s="138"/>
      <c r="G79" s="138"/>
      <c r="H79" s="138"/>
      <c r="I79" s="138"/>
      <c r="J79" s="138"/>
      <c r="K79" s="138"/>
      <c r="L79" s="21" t="s">
        <v>112</v>
      </c>
      <c r="M79" s="21" t="s">
        <v>113</v>
      </c>
      <c r="N79" s="31" t="s">
        <v>785</v>
      </c>
      <c r="O79" s="7">
        <v>2</v>
      </c>
      <c r="P79" s="7">
        <v>2</v>
      </c>
      <c r="R79" s="141"/>
    </row>
    <row r="80" spans="1:18" ht="28.5">
      <c r="A80" s="114" t="s">
        <v>1191</v>
      </c>
      <c r="B80" s="135" t="s">
        <v>803</v>
      </c>
      <c r="C80" s="115" t="s">
        <v>729</v>
      </c>
      <c r="D80" s="138">
        <v>9</v>
      </c>
      <c r="E80" s="138">
        <v>0</v>
      </c>
      <c r="F80" s="138">
        <f>D80-E80</f>
        <v>9</v>
      </c>
      <c r="G80" s="138">
        <f>SUM(P80:P85)</f>
        <v>12</v>
      </c>
      <c r="H80" s="138">
        <v>3</v>
      </c>
      <c r="I80" s="138">
        <v>0</v>
      </c>
      <c r="J80" s="138">
        <v>0</v>
      </c>
      <c r="K80" s="138">
        <v>3</v>
      </c>
      <c r="L80" s="25" t="s">
        <v>1213</v>
      </c>
      <c r="M80" s="21" t="s">
        <v>730</v>
      </c>
      <c r="N80" s="31" t="s">
        <v>785</v>
      </c>
      <c r="O80" s="7">
        <v>2</v>
      </c>
      <c r="P80" s="7">
        <v>2</v>
      </c>
      <c r="R80" s="141"/>
    </row>
    <row r="81" spans="1:18" ht="15" customHeight="1">
      <c r="A81" s="114"/>
      <c r="B81" s="136"/>
      <c r="C81" s="116"/>
      <c r="D81" s="138"/>
      <c r="E81" s="138"/>
      <c r="F81" s="137"/>
      <c r="G81" s="138"/>
      <c r="H81" s="138"/>
      <c r="I81" s="138"/>
      <c r="J81" s="138"/>
      <c r="K81" s="138"/>
      <c r="L81" s="21" t="s">
        <v>358</v>
      </c>
      <c r="M81" s="21" t="s">
        <v>863</v>
      </c>
      <c r="N81" s="31" t="s">
        <v>42</v>
      </c>
      <c r="O81" s="7">
        <v>2</v>
      </c>
      <c r="P81" s="16">
        <v>4</v>
      </c>
      <c r="Q81" s="28" t="s">
        <v>1369</v>
      </c>
      <c r="R81" s="141"/>
    </row>
    <row r="82" spans="1:18" ht="15" customHeight="1">
      <c r="A82" s="114"/>
      <c r="B82" s="136"/>
      <c r="C82" s="116"/>
      <c r="D82" s="138"/>
      <c r="E82" s="138"/>
      <c r="F82" s="137"/>
      <c r="G82" s="138"/>
      <c r="H82" s="138"/>
      <c r="I82" s="138"/>
      <c r="J82" s="138"/>
      <c r="K82" s="138"/>
      <c r="L82" s="21" t="s">
        <v>163</v>
      </c>
      <c r="M82" s="21" t="s">
        <v>731</v>
      </c>
      <c r="N82" s="31" t="s">
        <v>42</v>
      </c>
      <c r="O82" s="7">
        <v>1</v>
      </c>
      <c r="P82" s="7">
        <v>1</v>
      </c>
      <c r="R82" s="141"/>
    </row>
    <row r="83" spans="1:18" ht="15" customHeight="1">
      <c r="A83" s="114"/>
      <c r="B83" s="136"/>
      <c r="C83" s="116"/>
      <c r="D83" s="138"/>
      <c r="E83" s="138"/>
      <c r="F83" s="137"/>
      <c r="G83" s="138"/>
      <c r="H83" s="138"/>
      <c r="I83" s="138"/>
      <c r="J83" s="138"/>
      <c r="K83" s="138"/>
      <c r="L83" s="21" t="s">
        <v>98</v>
      </c>
      <c r="M83" s="21" t="s">
        <v>732</v>
      </c>
      <c r="N83" s="31" t="s">
        <v>785</v>
      </c>
      <c r="O83" s="7">
        <v>2</v>
      </c>
      <c r="P83" s="7">
        <v>2</v>
      </c>
      <c r="R83" s="141"/>
    </row>
    <row r="84" spans="1:18" ht="15" customHeight="1">
      <c r="A84" s="114"/>
      <c r="B84" s="136"/>
      <c r="C84" s="116"/>
      <c r="D84" s="138"/>
      <c r="E84" s="138"/>
      <c r="F84" s="137"/>
      <c r="G84" s="138"/>
      <c r="H84" s="138"/>
      <c r="I84" s="138"/>
      <c r="J84" s="138"/>
      <c r="K84" s="138"/>
      <c r="L84" s="21" t="s">
        <v>73</v>
      </c>
      <c r="M84" s="21" t="s">
        <v>733</v>
      </c>
      <c r="N84" s="31" t="s">
        <v>785</v>
      </c>
      <c r="O84" s="7">
        <v>2</v>
      </c>
      <c r="P84" s="7">
        <v>2</v>
      </c>
      <c r="R84" s="141"/>
    </row>
    <row r="85" spans="1:18" ht="15" customHeight="1">
      <c r="A85" s="114"/>
      <c r="B85" s="136"/>
      <c r="C85" s="116"/>
      <c r="D85" s="138"/>
      <c r="E85" s="138"/>
      <c r="F85" s="137"/>
      <c r="G85" s="138"/>
      <c r="H85" s="138"/>
      <c r="I85" s="138"/>
      <c r="J85" s="138"/>
      <c r="K85" s="138"/>
      <c r="L85" s="21" t="s">
        <v>90</v>
      </c>
      <c r="M85" s="21" t="s">
        <v>1093</v>
      </c>
      <c r="N85" s="31" t="s">
        <v>69</v>
      </c>
      <c r="O85" s="7">
        <v>1</v>
      </c>
      <c r="P85" s="7">
        <v>1</v>
      </c>
      <c r="R85" s="141"/>
    </row>
    <row r="86" spans="1:19" ht="15" customHeight="1">
      <c r="A86" s="114" t="s">
        <v>1190</v>
      </c>
      <c r="B86" s="135" t="s">
        <v>803</v>
      </c>
      <c r="C86" s="115" t="s">
        <v>149</v>
      </c>
      <c r="D86" s="138">
        <v>9</v>
      </c>
      <c r="E86" s="138">
        <v>0</v>
      </c>
      <c r="F86" s="138">
        <f>D86-E86</f>
        <v>9</v>
      </c>
      <c r="G86" s="138">
        <f>SUM(P86:P92)</f>
        <v>13.5</v>
      </c>
      <c r="H86" s="138">
        <v>4</v>
      </c>
      <c r="I86" s="138">
        <v>0</v>
      </c>
      <c r="J86" s="138">
        <v>0.5</v>
      </c>
      <c r="K86" s="138">
        <v>4</v>
      </c>
      <c r="L86" s="21" t="s">
        <v>150</v>
      </c>
      <c r="M86" s="21" t="s">
        <v>151</v>
      </c>
      <c r="N86" s="31" t="s">
        <v>785</v>
      </c>
      <c r="O86" s="7">
        <v>3</v>
      </c>
      <c r="P86" s="7">
        <v>3</v>
      </c>
      <c r="Q86" s="117"/>
      <c r="R86" s="141"/>
      <c r="S86" s="134"/>
    </row>
    <row r="87" spans="1:19" ht="15" customHeight="1">
      <c r="A87" s="114"/>
      <c r="B87" s="136"/>
      <c r="C87" s="116"/>
      <c r="D87" s="138"/>
      <c r="E87" s="138"/>
      <c r="F87" s="138"/>
      <c r="G87" s="138"/>
      <c r="H87" s="138"/>
      <c r="I87" s="138"/>
      <c r="J87" s="138"/>
      <c r="K87" s="138"/>
      <c r="L87" s="21" t="s">
        <v>60</v>
      </c>
      <c r="M87" s="21" t="s">
        <v>152</v>
      </c>
      <c r="N87" s="31" t="s">
        <v>785</v>
      </c>
      <c r="O87" s="7">
        <v>2</v>
      </c>
      <c r="P87" s="7">
        <v>2</v>
      </c>
      <c r="Q87" s="117"/>
      <c r="R87" s="141"/>
      <c r="S87" s="134"/>
    </row>
    <row r="88" spans="1:19" ht="15" customHeight="1">
      <c r="A88" s="114"/>
      <c r="B88" s="136"/>
      <c r="C88" s="116"/>
      <c r="D88" s="138"/>
      <c r="E88" s="138"/>
      <c r="F88" s="138"/>
      <c r="G88" s="138"/>
      <c r="H88" s="138"/>
      <c r="I88" s="138"/>
      <c r="J88" s="138"/>
      <c r="K88" s="138"/>
      <c r="L88" s="21" t="s">
        <v>68</v>
      </c>
      <c r="M88" s="21" t="s">
        <v>879</v>
      </c>
      <c r="N88" s="31" t="s">
        <v>785</v>
      </c>
      <c r="O88" s="7">
        <v>2</v>
      </c>
      <c r="P88" s="7">
        <v>2</v>
      </c>
      <c r="Q88" s="117"/>
      <c r="R88" s="141"/>
      <c r="S88" s="134"/>
    </row>
    <row r="89" spans="1:19" ht="15" customHeight="1">
      <c r="A89" s="114"/>
      <c r="B89" s="136"/>
      <c r="C89" s="116"/>
      <c r="D89" s="138"/>
      <c r="E89" s="138"/>
      <c r="F89" s="138"/>
      <c r="G89" s="138"/>
      <c r="H89" s="138"/>
      <c r="I89" s="138"/>
      <c r="J89" s="138"/>
      <c r="K89" s="138"/>
      <c r="L89" s="21" t="s">
        <v>68</v>
      </c>
      <c r="M89" s="21" t="s">
        <v>880</v>
      </c>
      <c r="N89" s="31" t="s">
        <v>785</v>
      </c>
      <c r="O89" s="7">
        <v>2</v>
      </c>
      <c r="P89" s="7">
        <v>2</v>
      </c>
      <c r="Q89" s="117"/>
      <c r="R89" s="141"/>
      <c r="S89" s="134"/>
    </row>
    <row r="90" spans="1:19" ht="15" customHeight="1">
      <c r="A90" s="114"/>
      <c r="B90" s="136"/>
      <c r="C90" s="116"/>
      <c r="D90" s="138"/>
      <c r="E90" s="138"/>
      <c r="F90" s="138"/>
      <c r="G90" s="138"/>
      <c r="H90" s="138"/>
      <c r="I90" s="138"/>
      <c r="J90" s="138"/>
      <c r="K90" s="138"/>
      <c r="L90" s="21" t="s">
        <v>112</v>
      </c>
      <c r="M90" s="21" t="s">
        <v>153</v>
      </c>
      <c r="N90" s="31" t="s">
        <v>785</v>
      </c>
      <c r="O90" s="7">
        <v>2</v>
      </c>
      <c r="P90" s="7">
        <v>2</v>
      </c>
      <c r="Q90" s="117"/>
      <c r="R90" s="141"/>
      <c r="S90" s="134"/>
    </row>
    <row r="91" spans="1:19" ht="15" customHeight="1">
      <c r="A91" s="114"/>
      <c r="B91" s="136"/>
      <c r="C91" s="116"/>
      <c r="D91" s="138"/>
      <c r="E91" s="138"/>
      <c r="F91" s="138"/>
      <c r="G91" s="138"/>
      <c r="H91" s="138"/>
      <c r="I91" s="138"/>
      <c r="J91" s="138"/>
      <c r="K91" s="138"/>
      <c r="L91" s="21" t="s">
        <v>90</v>
      </c>
      <c r="M91" s="21" t="s">
        <v>1094</v>
      </c>
      <c r="N91" s="31" t="s">
        <v>69</v>
      </c>
      <c r="O91" s="7">
        <v>1</v>
      </c>
      <c r="P91" s="7">
        <v>0.5</v>
      </c>
      <c r="Q91" s="117"/>
      <c r="R91" s="141"/>
      <c r="S91" s="134"/>
    </row>
    <row r="92" spans="1:19" ht="15" customHeight="1">
      <c r="A92" s="114"/>
      <c r="B92" s="136"/>
      <c r="C92" s="116"/>
      <c r="D92" s="138"/>
      <c r="E92" s="138"/>
      <c r="F92" s="138"/>
      <c r="G92" s="138"/>
      <c r="H92" s="138"/>
      <c r="I92" s="138"/>
      <c r="J92" s="138"/>
      <c r="K92" s="138"/>
      <c r="L92" s="21" t="s">
        <v>60</v>
      </c>
      <c r="M92" s="21" t="s">
        <v>154</v>
      </c>
      <c r="N92" s="31" t="s">
        <v>785</v>
      </c>
      <c r="O92" s="7">
        <v>2</v>
      </c>
      <c r="P92" s="7">
        <v>2</v>
      </c>
      <c r="Q92" s="117"/>
      <c r="R92" s="141"/>
      <c r="S92" s="134"/>
    </row>
    <row r="93" spans="1:18" ht="15" customHeight="1">
      <c r="A93" s="114" t="s">
        <v>1190</v>
      </c>
      <c r="B93" s="135" t="s">
        <v>804</v>
      </c>
      <c r="C93" s="115" t="s">
        <v>155</v>
      </c>
      <c r="D93" s="138">
        <v>9</v>
      </c>
      <c r="E93" s="138">
        <v>4</v>
      </c>
      <c r="F93" s="138">
        <f>D93-E93</f>
        <v>5</v>
      </c>
      <c r="G93" s="138">
        <f>SUM(P93,P94,P95,P96,P98)</f>
        <v>10.5</v>
      </c>
      <c r="H93" s="138">
        <v>4</v>
      </c>
      <c r="I93" s="138">
        <v>0</v>
      </c>
      <c r="J93" s="138">
        <v>1.5</v>
      </c>
      <c r="K93" s="138">
        <v>4</v>
      </c>
      <c r="L93" s="21" t="s">
        <v>156</v>
      </c>
      <c r="M93" s="21" t="s">
        <v>865</v>
      </c>
      <c r="N93" s="31" t="s">
        <v>42</v>
      </c>
      <c r="O93" s="7">
        <v>1</v>
      </c>
      <c r="P93" s="16">
        <v>2</v>
      </c>
      <c r="Q93" s="28" t="s">
        <v>1370</v>
      </c>
      <c r="R93" s="141"/>
    </row>
    <row r="94" spans="1:18" ht="15" customHeight="1">
      <c r="A94" s="114"/>
      <c r="B94" s="136"/>
      <c r="C94" s="116"/>
      <c r="D94" s="138"/>
      <c r="E94" s="138"/>
      <c r="F94" s="138"/>
      <c r="G94" s="138"/>
      <c r="H94" s="138"/>
      <c r="I94" s="138"/>
      <c r="J94" s="138"/>
      <c r="K94" s="138"/>
      <c r="L94" s="21" t="s">
        <v>50</v>
      </c>
      <c r="M94" s="21" t="s">
        <v>78</v>
      </c>
      <c r="N94" s="31" t="s">
        <v>42</v>
      </c>
      <c r="O94" s="7">
        <v>2</v>
      </c>
      <c r="P94" s="7">
        <v>2</v>
      </c>
      <c r="R94" s="141"/>
    </row>
    <row r="95" spans="1:18" ht="15" customHeight="1">
      <c r="A95" s="114"/>
      <c r="B95" s="136"/>
      <c r="C95" s="116"/>
      <c r="D95" s="138"/>
      <c r="E95" s="138"/>
      <c r="F95" s="138"/>
      <c r="G95" s="138"/>
      <c r="H95" s="138"/>
      <c r="I95" s="138"/>
      <c r="J95" s="138"/>
      <c r="K95" s="138"/>
      <c r="L95" s="25" t="s">
        <v>1143</v>
      </c>
      <c r="M95" s="21" t="s">
        <v>157</v>
      </c>
      <c r="N95" s="31" t="s">
        <v>785</v>
      </c>
      <c r="O95" s="7">
        <v>2</v>
      </c>
      <c r="P95" s="7">
        <v>2</v>
      </c>
      <c r="Q95" s="69" t="s">
        <v>859</v>
      </c>
      <c r="R95" s="141"/>
    </row>
    <row r="96" spans="1:18" ht="15" customHeight="1">
      <c r="A96" s="114"/>
      <c r="B96" s="136"/>
      <c r="C96" s="116"/>
      <c r="D96" s="138"/>
      <c r="E96" s="138"/>
      <c r="F96" s="138"/>
      <c r="G96" s="138"/>
      <c r="H96" s="138"/>
      <c r="I96" s="138"/>
      <c r="J96" s="138"/>
      <c r="K96" s="138"/>
      <c r="L96" s="21" t="s">
        <v>67</v>
      </c>
      <c r="M96" s="21" t="s">
        <v>158</v>
      </c>
      <c r="N96" s="31" t="s">
        <v>69</v>
      </c>
      <c r="O96" s="7">
        <v>2</v>
      </c>
      <c r="P96" s="7">
        <v>2</v>
      </c>
      <c r="R96" s="141"/>
    </row>
    <row r="97" spans="1:19" s="74" customFormat="1" ht="21.75">
      <c r="A97" s="114"/>
      <c r="B97" s="136"/>
      <c r="C97" s="116"/>
      <c r="D97" s="138"/>
      <c r="E97" s="138"/>
      <c r="F97" s="138"/>
      <c r="G97" s="138"/>
      <c r="H97" s="138"/>
      <c r="I97" s="138"/>
      <c r="J97" s="138"/>
      <c r="K97" s="138"/>
      <c r="L97" s="70" t="s">
        <v>1351</v>
      </c>
      <c r="M97" s="70" t="s">
        <v>1352</v>
      </c>
      <c r="N97" s="71" t="s">
        <v>1136</v>
      </c>
      <c r="O97" s="72">
        <v>1</v>
      </c>
      <c r="P97" s="72">
        <v>3</v>
      </c>
      <c r="Q97" s="77" t="s">
        <v>1371</v>
      </c>
      <c r="R97" s="141"/>
      <c r="S97" s="92"/>
    </row>
    <row r="98" spans="1:18" ht="15" customHeight="1">
      <c r="A98" s="114"/>
      <c r="B98" s="136"/>
      <c r="C98" s="116"/>
      <c r="D98" s="138"/>
      <c r="E98" s="138"/>
      <c r="F98" s="138"/>
      <c r="G98" s="138"/>
      <c r="H98" s="138"/>
      <c r="I98" s="138"/>
      <c r="J98" s="138"/>
      <c r="K98" s="138"/>
      <c r="L98" s="21" t="s">
        <v>90</v>
      </c>
      <c r="M98" s="21" t="s">
        <v>1353</v>
      </c>
      <c r="N98" s="31" t="s">
        <v>69</v>
      </c>
      <c r="O98" s="7">
        <v>1</v>
      </c>
      <c r="P98" s="7">
        <v>2.5</v>
      </c>
      <c r="R98" s="141"/>
    </row>
    <row r="99" spans="1:19" ht="15" customHeight="1">
      <c r="A99" s="114" t="s">
        <v>1191</v>
      </c>
      <c r="B99" s="135" t="s">
        <v>803</v>
      </c>
      <c r="C99" s="115" t="s">
        <v>159</v>
      </c>
      <c r="D99" s="138">
        <v>9</v>
      </c>
      <c r="E99" s="138">
        <v>0</v>
      </c>
      <c r="F99" s="138">
        <f>D99-E99</f>
        <v>9</v>
      </c>
      <c r="G99" s="138">
        <f>SUM(P99,P100,P101,P102,P103)</f>
        <v>12</v>
      </c>
      <c r="H99" s="138">
        <v>3</v>
      </c>
      <c r="I99" s="138">
        <v>0</v>
      </c>
      <c r="J99" s="138">
        <v>0</v>
      </c>
      <c r="K99" s="138">
        <v>3</v>
      </c>
      <c r="L99" s="21" t="s">
        <v>85</v>
      </c>
      <c r="M99" s="65" t="s">
        <v>160</v>
      </c>
      <c r="N99" s="31" t="s">
        <v>785</v>
      </c>
      <c r="O99" s="7">
        <v>3</v>
      </c>
      <c r="P99" s="7">
        <v>3</v>
      </c>
      <c r="R99" s="141"/>
      <c r="S99" s="134"/>
    </row>
    <row r="100" spans="1:19" ht="15" customHeight="1">
      <c r="A100" s="114"/>
      <c r="B100" s="136"/>
      <c r="C100" s="116"/>
      <c r="D100" s="138"/>
      <c r="E100" s="138"/>
      <c r="F100" s="138"/>
      <c r="G100" s="138"/>
      <c r="H100" s="138"/>
      <c r="I100" s="138"/>
      <c r="J100" s="138"/>
      <c r="K100" s="138"/>
      <c r="L100" s="21" t="s">
        <v>1214</v>
      </c>
      <c r="M100" s="21" t="s">
        <v>161</v>
      </c>
      <c r="N100" s="31" t="s">
        <v>42</v>
      </c>
      <c r="O100" s="7">
        <v>3</v>
      </c>
      <c r="P100" s="7">
        <v>3</v>
      </c>
      <c r="Q100" s="69" t="s">
        <v>1372</v>
      </c>
      <c r="R100" s="141"/>
      <c r="S100" s="134"/>
    </row>
    <row r="101" spans="1:19" ht="15" customHeight="1">
      <c r="A101" s="114"/>
      <c r="B101" s="136"/>
      <c r="C101" s="116"/>
      <c r="D101" s="138"/>
      <c r="E101" s="138"/>
      <c r="F101" s="138"/>
      <c r="G101" s="138"/>
      <c r="H101" s="138"/>
      <c r="I101" s="138"/>
      <c r="J101" s="138"/>
      <c r="K101" s="138"/>
      <c r="L101" s="21" t="s">
        <v>87</v>
      </c>
      <c r="M101" s="21" t="s">
        <v>162</v>
      </c>
      <c r="N101" s="31" t="s">
        <v>785</v>
      </c>
      <c r="O101" s="7">
        <v>3</v>
      </c>
      <c r="P101" s="7">
        <v>3</v>
      </c>
      <c r="R101" s="141"/>
      <c r="S101" s="134"/>
    </row>
    <row r="102" spans="1:19" ht="15" customHeight="1">
      <c r="A102" s="114"/>
      <c r="B102" s="136"/>
      <c r="C102" s="116"/>
      <c r="D102" s="138"/>
      <c r="E102" s="138"/>
      <c r="F102" s="138"/>
      <c r="G102" s="138"/>
      <c r="H102" s="138"/>
      <c r="I102" s="138"/>
      <c r="J102" s="138"/>
      <c r="K102" s="138"/>
      <c r="L102" s="21" t="s">
        <v>1332</v>
      </c>
      <c r="M102" s="21" t="s">
        <v>88</v>
      </c>
      <c r="N102" s="31" t="s">
        <v>785</v>
      </c>
      <c r="O102" s="7">
        <v>2</v>
      </c>
      <c r="P102" s="16">
        <v>1</v>
      </c>
      <c r="Q102" s="28" t="s">
        <v>1373</v>
      </c>
      <c r="R102" s="141"/>
      <c r="S102" s="134"/>
    </row>
    <row r="103" spans="1:19" ht="15" customHeight="1">
      <c r="A103" s="114"/>
      <c r="B103" s="136"/>
      <c r="C103" s="116"/>
      <c r="D103" s="138"/>
      <c r="E103" s="138"/>
      <c r="F103" s="138"/>
      <c r="G103" s="138"/>
      <c r="H103" s="138"/>
      <c r="I103" s="138"/>
      <c r="J103" s="138"/>
      <c r="K103" s="138"/>
      <c r="L103" s="21" t="s">
        <v>62</v>
      </c>
      <c r="M103" s="21" t="s">
        <v>164</v>
      </c>
      <c r="N103" s="31" t="s">
        <v>69</v>
      </c>
      <c r="O103" s="7">
        <v>2</v>
      </c>
      <c r="P103" s="7">
        <v>2</v>
      </c>
      <c r="R103" s="141"/>
      <c r="S103" s="134"/>
    </row>
    <row r="104" spans="1:18" ht="15" customHeight="1">
      <c r="A104" s="114" t="s">
        <v>1191</v>
      </c>
      <c r="B104" s="135" t="s">
        <v>803</v>
      </c>
      <c r="C104" s="115" t="s">
        <v>169</v>
      </c>
      <c r="D104" s="138">
        <v>9</v>
      </c>
      <c r="E104" s="138">
        <v>0</v>
      </c>
      <c r="F104" s="138">
        <f>D104-E104</f>
        <v>9</v>
      </c>
      <c r="G104" s="138">
        <f>SUM(P104:P107)</f>
        <v>10</v>
      </c>
      <c r="H104" s="138">
        <v>1</v>
      </c>
      <c r="I104" s="138">
        <v>0</v>
      </c>
      <c r="J104" s="138">
        <v>0</v>
      </c>
      <c r="K104" s="138">
        <v>1</v>
      </c>
      <c r="L104" s="21" t="s">
        <v>68</v>
      </c>
      <c r="M104" s="21" t="s">
        <v>881</v>
      </c>
      <c r="N104" s="31" t="s">
        <v>785</v>
      </c>
      <c r="O104" s="7">
        <v>2</v>
      </c>
      <c r="P104" s="7">
        <v>2</v>
      </c>
      <c r="R104" s="145" t="s">
        <v>861</v>
      </c>
    </row>
    <row r="105" spans="1:18" ht="15" customHeight="1">
      <c r="A105" s="114"/>
      <c r="B105" s="136"/>
      <c r="C105" s="116"/>
      <c r="D105" s="138"/>
      <c r="E105" s="138"/>
      <c r="F105" s="137"/>
      <c r="G105" s="138"/>
      <c r="H105" s="138"/>
      <c r="I105" s="138"/>
      <c r="J105" s="138"/>
      <c r="K105" s="138"/>
      <c r="L105" s="21" t="s">
        <v>68</v>
      </c>
      <c r="M105" s="21" t="s">
        <v>882</v>
      </c>
      <c r="N105" s="31" t="s">
        <v>785</v>
      </c>
      <c r="O105" s="7">
        <v>2</v>
      </c>
      <c r="P105" s="7">
        <v>2</v>
      </c>
      <c r="R105" s="146"/>
    </row>
    <row r="106" spans="1:18" ht="15" customHeight="1">
      <c r="A106" s="114"/>
      <c r="B106" s="136"/>
      <c r="C106" s="116"/>
      <c r="D106" s="138"/>
      <c r="E106" s="138"/>
      <c r="F106" s="137"/>
      <c r="G106" s="138"/>
      <c r="H106" s="138"/>
      <c r="I106" s="138"/>
      <c r="J106" s="138"/>
      <c r="K106" s="138"/>
      <c r="L106" s="21" t="s">
        <v>75</v>
      </c>
      <c r="M106" s="21" t="s">
        <v>863</v>
      </c>
      <c r="N106" s="31" t="s">
        <v>42</v>
      </c>
      <c r="O106" s="7">
        <v>2</v>
      </c>
      <c r="P106" s="16">
        <v>4</v>
      </c>
      <c r="Q106" s="28" t="s">
        <v>1361</v>
      </c>
      <c r="R106" s="146"/>
    </row>
    <row r="107" spans="1:18" ht="15" customHeight="1">
      <c r="A107" s="114"/>
      <c r="B107" s="136"/>
      <c r="C107" s="116"/>
      <c r="D107" s="138"/>
      <c r="E107" s="138"/>
      <c r="F107" s="137"/>
      <c r="G107" s="138"/>
      <c r="H107" s="138"/>
      <c r="I107" s="138"/>
      <c r="J107" s="138"/>
      <c r="K107" s="138"/>
      <c r="L107" s="21" t="s">
        <v>111</v>
      </c>
      <c r="M107" s="21" t="s">
        <v>170</v>
      </c>
      <c r="N107" s="31" t="s">
        <v>785</v>
      </c>
      <c r="O107" s="7">
        <v>2</v>
      </c>
      <c r="P107" s="7">
        <v>2</v>
      </c>
      <c r="R107" s="146"/>
    </row>
    <row r="108" spans="1:19" ht="15" customHeight="1">
      <c r="A108" s="114" t="s">
        <v>1191</v>
      </c>
      <c r="B108" s="135" t="s">
        <v>805</v>
      </c>
      <c r="C108" s="115" t="s">
        <v>177</v>
      </c>
      <c r="D108" s="138">
        <v>9</v>
      </c>
      <c r="E108" s="138">
        <v>4</v>
      </c>
      <c r="F108" s="138">
        <f>D108-E108</f>
        <v>5</v>
      </c>
      <c r="G108" s="138">
        <f>SUM(P108:P112)</f>
        <v>7.5</v>
      </c>
      <c r="H108" s="138">
        <f>SUM(G108-F108)</f>
        <v>2.5</v>
      </c>
      <c r="I108" s="138">
        <v>0</v>
      </c>
      <c r="J108" s="138">
        <v>0</v>
      </c>
      <c r="K108" s="138">
        <v>2.5</v>
      </c>
      <c r="L108" s="21" t="s">
        <v>178</v>
      </c>
      <c r="M108" s="21" t="s">
        <v>865</v>
      </c>
      <c r="N108" s="31" t="s">
        <v>42</v>
      </c>
      <c r="O108" s="7">
        <v>1</v>
      </c>
      <c r="P108" s="16">
        <v>2</v>
      </c>
      <c r="Q108" s="28" t="s">
        <v>1374</v>
      </c>
      <c r="R108" s="141"/>
      <c r="S108" s="134"/>
    </row>
    <row r="109" spans="1:19" ht="15" customHeight="1">
      <c r="A109" s="114"/>
      <c r="B109" s="136"/>
      <c r="C109" s="116"/>
      <c r="D109" s="138"/>
      <c r="E109" s="138"/>
      <c r="F109" s="137"/>
      <c r="G109" s="138"/>
      <c r="H109" s="138"/>
      <c r="I109" s="138"/>
      <c r="J109" s="138"/>
      <c r="K109" s="138"/>
      <c r="L109" s="21" t="s">
        <v>163</v>
      </c>
      <c r="M109" s="21" t="s">
        <v>179</v>
      </c>
      <c r="N109" s="31" t="s">
        <v>42</v>
      </c>
      <c r="O109" s="7">
        <v>1</v>
      </c>
      <c r="P109" s="7">
        <v>1</v>
      </c>
      <c r="R109" s="141"/>
      <c r="S109" s="134"/>
    </row>
    <row r="110" spans="1:19" ht="15" customHeight="1">
      <c r="A110" s="114"/>
      <c r="B110" s="136"/>
      <c r="C110" s="116"/>
      <c r="D110" s="138"/>
      <c r="E110" s="138"/>
      <c r="F110" s="137"/>
      <c r="G110" s="138"/>
      <c r="H110" s="138"/>
      <c r="I110" s="138"/>
      <c r="J110" s="138"/>
      <c r="K110" s="138"/>
      <c r="L110" s="21" t="s">
        <v>93</v>
      </c>
      <c r="M110" s="21" t="s">
        <v>180</v>
      </c>
      <c r="N110" s="31" t="s">
        <v>42</v>
      </c>
      <c r="O110" s="7">
        <v>2</v>
      </c>
      <c r="P110" s="7">
        <v>2</v>
      </c>
      <c r="R110" s="141"/>
      <c r="S110" s="134"/>
    </row>
    <row r="111" spans="1:19" ht="15" customHeight="1">
      <c r="A111" s="114"/>
      <c r="B111" s="136"/>
      <c r="C111" s="116"/>
      <c r="D111" s="138"/>
      <c r="E111" s="138"/>
      <c r="F111" s="137"/>
      <c r="G111" s="138"/>
      <c r="H111" s="138"/>
      <c r="I111" s="138"/>
      <c r="J111" s="138"/>
      <c r="K111" s="138"/>
      <c r="L111" s="21" t="s">
        <v>68</v>
      </c>
      <c r="M111" s="21" t="s">
        <v>181</v>
      </c>
      <c r="N111" s="31" t="s">
        <v>69</v>
      </c>
      <c r="O111" s="7">
        <v>2</v>
      </c>
      <c r="P111" s="7">
        <v>2</v>
      </c>
      <c r="R111" s="141"/>
      <c r="S111" s="134"/>
    </row>
    <row r="112" spans="1:19" ht="15" customHeight="1">
      <c r="A112" s="114"/>
      <c r="B112" s="136"/>
      <c r="C112" s="116"/>
      <c r="D112" s="138"/>
      <c r="E112" s="138"/>
      <c r="F112" s="137"/>
      <c r="G112" s="138"/>
      <c r="H112" s="138"/>
      <c r="I112" s="138"/>
      <c r="J112" s="138"/>
      <c r="K112" s="138"/>
      <c r="L112" s="21" t="s">
        <v>90</v>
      </c>
      <c r="M112" s="21" t="s">
        <v>1215</v>
      </c>
      <c r="N112" s="31" t="s">
        <v>69</v>
      </c>
      <c r="O112" s="7">
        <v>1</v>
      </c>
      <c r="P112" s="7">
        <v>0.5</v>
      </c>
      <c r="R112" s="141"/>
      <c r="S112" s="134"/>
    </row>
    <row r="113" spans="1:19" ht="15" customHeight="1">
      <c r="A113" s="114" t="s">
        <v>1191</v>
      </c>
      <c r="B113" s="135" t="s">
        <v>806</v>
      </c>
      <c r="C113" s="115" t="s">
        <v>188</v>
      </c>
      <c r="D113" s="138">
        <v>9</v>
      </c>
      <c r="E113" s="138">
        <v>4</v>
      </c>
      <c r="F113" s="138">
        <f>D113-E113</f>
        <v>5</v>
      </c>
      <c r="G113" s="138">
        <f>SUM(P113,P115)</f>
        <v>5</v>
      </c>
      <c r="H113" s="138">
        <f>SUM(G113-F113)</f>
        <v>0</v>
      </c>
      <c r="I113" s="138">
        <v>0</v>
      </c>
      <c r="J113" s="138">
        <v>0</v>
      </c>
      <c r="K113" s="138">
        <v>0</v>
      </c>
      <c r="L113" s="21" t="s">
        <v>67</v>
      </c>
      <c r="M113" s="21" t="s">
        <v>865</v>
      </c>
      <c r="N113" s="31" t="s">
        <v>42</v>
      </c>
      <c r="O113" s="7">
        <v>1</v>
      </c>
      <c r="P113" s="16">
        <v>2</v>
      </c>
      <c r="Q113" s="28" t="s">
        <v>1360</v>
      </c>
      <c r="R113" s="141"/>
      <c r="S113" s="134"/>
    </row>
    <row r="114" spans="1:19" s="74" customFormat="1" ht="15" customHeight="1">
      <c r="A114" s="114"/>
      <c r="B114" s="136"/>
      <c r="C114" s="116"/>
      <c r="D114" s="138"/>
      <c r="E114" s="138"/>
      <c r="F114" s="137"/>
      <c r="G114" s="138"/>
      <c r="H114" s="138"/>
      <c r="I114" s="138"/>
      <c r="J114" s="138"/>
      <c r="K114" s="138"/>
      <c r="L114" s="70" t="s">
        <v>189</v>
      </c>
      <c r="M114" s="70" t="s">
        <v>190</v>
      </c>
      <c r="N114" s="71" t="s">
        <v>69</v>
      </c>
      <c r="O114" s="72">
        <v>2</v>
      </c>
      <c r="P114" s="72">
        <v>2</v>
      </c>
      <c r="Q114" s="79"/>
      <c r="R114" s="141"/>
      <c r="S114" s="134"/>
    </row>
    <row r="115" spans="1:19" ht="15" customHeight="1">
      <c r="A115" s="114"/>
      <c r="B115" s="136"/>
      <c r="C115" s="116"/>
      <c r="D115" s="138"/>
      <c r="E115" s="138"/>
      <c r="F115" s="137"/>
      <c r="G115" s="138"/>
      <c r="H115" s="138"/>
      <c r="I115" s="138"/>
      <c r="J115" s="138"/>
      <c r="K115" s="138"/>
      <c r="L115" s="21" t="s">
        <v>191</v>
      </c>
      <c r="M115" s="21" t="s">
        <v>192</v>
      </c>
      <c r="N115" s="31" t="s">
        <v>42</v>
      </c>
      <c r="O115" s="7">
        <v>3</v>
      </c>
      <c r="P115" s="7">
        <v>3</v>
      </c>
      <c r="R115" s="141"/>
      <c r="S115" s="134"/>
    </row>
    <row r="116" spans="1:18" ht="15" customHeight="1">
      <c r="A116" s="114" t="s">
        <v>1191</v>
      </c>
      <c r="B116" s="135" t="s">
        <v>803</v>
      </c>
      <c r="C116" s="115" t="s">
        <v>193</v>
      </c>
      <c r="D116" s="138">
        <v>9</v>
      </c>
      <c r="E116" s="138">
        <v>0</v>
      </c>
      <c r="F116" s="138">
        <f>D116-E116</f>
        <v>9</v>
      </c>
      <c r="G116" s="138">
        <f>SUM(P116:P121)</f>
        <v>12</v>
      </c>
      <c r="H116" s="138">
        <v>3</v>
      </c>
      <c r="I116" s="138">
        <v>0</v>
      </c>
      <c r="J116" s="138">
        <v>0</v>
      </c>
      <c r="K116" s="138">
        <v>3</v>
      </c>
      <c r="L116" s="21" t="s">
        <v>62</v>
      </c>
      <c r="M116" s="21" t="s">
        <v>194</v>
      </c>
      <c r="N116" s="31" t="s">
        <v>69</v>
      </c>
      <c r="O116" s="7">
        <v>2</v>
      </c>
      <c r="P116" s="7">
        <v>2</v>
      </c>
      <c r="R116" s="141"/>
    </row>
    <row r="117" spans="1:18" ht="15" customHeight="1">
      <c r="A117" s="114"/>
      <c r="B117" s="136"/>
      <c r="C117" s="116"/>
      <c r="D117" s="138"/>
      <c r="E117" s="138"/>
      <c r="F117" s="137"/>
      <c r="G117" s="138"/>
      <c r="H117" s="138"/>
      <c r="I117" s="138"/>
      <c r="J117" s="138"/>
      <c r="K117" s="138"/>
      <c r="L117" s="21" t="s">
        <v>63</v>
      </c>
      <c r="M117" s="21" t="s">
        <v>194</v>
      </c>
      <c r="N117" s="31" t="s">
        <v>69</v>
      </c>
      <c r="O117" s="7">
        <v>2</v>
      </c>
      <c r="P117" s="7">
        <v>2</v>
      </c>
      <c r="R117" s="141"/>
    </row>
    <row r="118" spans="1:18" ht="15" customHeight="1">
      <c r="A118" s="114"/>
      <c r="B118" s="136"/>
      <c r="C118" s="116"/>
      <c r="D118" s="138"/>
      <c r="E118" s="138"/>
      <c r="F118" s="137"/>
      <c r="G118" s="138"/>
      <c r="H118" s="138"/>
      <c r="I118" s="138"/>
      <c r="J118" s="138"/>
      <c r="K118" s="138"/>
      <c r="L118" s="21" t="s">
        <v>195</v>
      </c>
      <c r="M118" s="21" t="s">
        <v>863</v>
      </c>
      <c r="N118" s="31" t="s">
        <v>42</v>
      </c>
      <c r="O118" s="7">
        <v>2</v>
      </c>
      <c r="P118" s="16">
        <v>4</v>
      </c>
      <c r="Q118" s="28" t="s">
        <v>1375</v>
      </c>
      <c r="R118" s="141"/>
    </row>
    <row r="119" spans="1:18" ht="15" customHeight="1">
      <c r="A119" s="114"/>
      <c r="B119" s="136"/>
      <c r="C119" s="116"/>
      <c r="D119" s="138"/>
      <c r="E119" s="138"/>
      <c r="F119" s="137"/>
      <c r="G119" s="138"/>
      <c r="H119" s="138"/>
      <c r="I119" s="138"/>
      <c r="J119" s="138"/>
      <c r="K119" s="138"/>
      <c r="L119" s="21" t="s">
        <v>163</v>
      </c>
      <c r="M119" s="21" t="s">
        <v>196</v>
      </c>
      <c r="N119" s="31" t="s">
        <v>42</v>
      </c>
      <c r="O119" s="7">
        <v>1</v>
      </c>
      <c r="P119" s="7">
        <v>1</v>
      </c>
      <c r="R119" s="141"/>
    </row>
    <row r="120" spans="1:18" ht="15" customHeight="1">
      <c r="A120" s="114"/>
      <c r="B120" s="136"/>
      <c r="C120" s="116"/>
      <c r="D120" s="138"/>
      <c r="E120" s="138"/>
      <c r="F120" s="137"/>
      <c r="G120" s="138"/>
      <c r="H120" s="138"/>
      <c r="I120" s="138"/>
      <c r="J120" s="138"/>
      <c r="K120" s="138"/>
      <c r="L120" s="21" t="s">
        <v>1216</v>
      </c>
      <c r="M120" s="21" t="s">
        <v>88</v>
      </c>
      <c r="N120" s="31" t="s">
        <v>785</v>
      </c>
      <c r="O120" s="7">
        <v>2</v>
      </c>
      <c r="P120" s="16">
        <v>1</v>
      </c>
      <c r="Q120" s="28" t="s">
        <v>1373</v>
      </c>
      <c r="R120" s="141"/>
    </row>
    <row r="121" spans="1:18" ht="15" customHeight="1">
      <c r="A121" s="114"/>
      <c r="B121" s="136"/>
      <c r="C121" s="116"/>
      <c r="D121" s="138"/>
      <c r="E121" s="138"/>
      <c r="F121" s="137"/>
      <c r="G121" s="138"/>
      <c r="H121" s="138"/>
      <c r="I121" s="138"/>
      <c r="J121" s="138"/>
      <c r="K121" s="138"/>
      <c r="L121" s="21" t="s">
        <v>66</v>
      </c>
      <c r="M121" s="21" t="s">
        <v>883</v>
      </c>
      <c r="N121" s="31" t="s">
        <v>42</v>
      </c>
      <c r="O121" s="7">
        <v>1</v>
      </c>
      <c r="P121" s="7">
        <v>2</v>
      </c>
      <c r="R121" s="141"/>
    </row>
    <row r="122" spans="1:19" ht="15" customHeight="1">
      <c r="A122" s="114" t="s">
        <v>1191</v>
      </c>
      <c r="B122" s="135" t="s">
        <v>803</v>
      </c>
      <c r="C122" s="115" t="s">
        <v>201</v>
      </c>
      <c r="D122" s="138">
        <v>9</v>
      </c>
      <c r="E122" s="138">
        <v>0</v>
      </c>
      <c r="F122" s="138">
        <f>D122-E122</f>
        <v>9</v>
      </c>
      <c r="G122" s="138">
        <f>SUM(P122:P126)</f>
        <v>10</v>
      </c>
      <c r="H122" s="138">
        <v>1</v>
      </c>
      <c r="I122" s="138">
        <v>0</v>
      </c>
      <c r="J122" s="138">
        <v>0</v>
      </c>
      <c r="K122" s="138">
        <v>1</v>
      </c>
      <c r="L122" s="21" t="s">
        <v>68</v>
      </c>
      <c r="M122" s="21" t="s">
        <v>202</v>
      </c>
      <c r="N122" s="31" t="s">
        <v>785</v>
      </c>
      <c r="O122" s="7">
        <v>2</v>
      </c>
      <c r="P122" s="7">
        <v>2</v>
      </c>
      <c r="R122" s="141"/>
      <c r="S122" s="134"/>
    </row>
    <row r="123" spans="1:19" ht="15" customHeight="1">
      <c r="A123" s="114"/>
      <c r="B123" s="136"/>
      <c r="C123" s="116"/>
      <c r="D123" s="138"/>
      <c r="E123" s="138"/>
      <c r="F123" s="137"/>
      <c r="G123" s="138"/>
      <c r="H123" s="138"/>
      <c r="I123" s="138"/>
      <c r="J123" s="138"/>
      <c r="K123" s="138"/>
      <c r="L123" s="21" t="s">
        <v>79</v>
      </c>
      <c r="M123" s="21" t="s">
        <v>203</v>
      </c>
      <c r="N123" s="31" t="s">
        <v>785</v>
      </c>
      <c r="O123" s="7">
        <v>2</v>
      </c>
      <c r="P123" s="7">
        <v>2</v>
      </c>
      <c r="R123" s="141"/>
      <c r="S123" s="134"/>
    </row>
    <row r="124" spans="1:19" ht="15" customHeight="1">
      <c r="A124" s="114"/>
      <c r="B124" s="136"/>
      <c r="C124" s="116"/>
      <c r="D124" s="138"/>
      <c r="E124" s="138"/>
      <c r="F124" s="137"/>
      <c r="G124" s="138"/>
      <c r="H124" s="138"/>
      <c r="I124" s="138"/>
      <c r="J124" s="138"/>
      <c r="K124" s="138"/>
      <c r="L124" s="21" t="s">
        <v>175</v>
      </c>
      <c r="M124" s="21" t="s">
        <v>865</v>
      </c>
      <c r="N124" s="31" t="s">
        <v>42</v>
      </c>
      <c r="O124" s="7">
        <v>1</v>
      </c>
      <c r="P124" s="16">
        <v>2</v>
      </c>
      <c r="Q124" s="28" t="s">
        <v>1376</v>
      </c>
      <c r="R124" s="141"/>
      <c r="S124" s="134"/>
    </row>
    <row r="125" spans="1:19" ht="15" customHeight="1">
      <c r="A125" s="114"/>
      <c r="B125" s="136"/>
      <c r="C125" s="116"/>
      <c r="D125" s="138"/>
      <c r="E125" s="138"/>
      <c r="F125" s="137"/>
      <c r="G125" s="138"/>
      <c r="H125" s="138"/>
      <c r="I125" s="138"/>
      <c r="J125" s="138"/>
      <c r="K125" s="138"/>
      <c r="L125" s="21" t="s">
        <v>68</v>
      </c>
      <c r="M125" s="21" t="s">
        <v>204</v>
      </c>
      <c r="N125" s="31" t="s">
        <v>69</v>
      </c>
      <c r="O125" s="7">
        <v>2</v>
      </c>
      <c r="P125" s="7">
        <v>2</v>
      </c>
      <c r="R125" s="141"/>
      <c r="S125" s="134"/>
    </row>
    <row r="126" spans="1:19" ht="15" customHeight="1">
      <c r="A126" s="114"/>
      <c r="B126" s="136"/>
      <c r="C126" s="116"/>
      <c r="D126" s="138"/>
      <c r="E126" s="138"/>
      <c r="F126" s="137"/>
      <c r="G126" s="138"/>
      <c r="H126" s="138"/>
      <c r="I126" s="138"/>
      <c r="J126" s="138"/>
      <c r="K126" s="138"/>
      <c r="L126" s="21" t="s">
        <v>63</v>
      </c>
      <c r="M126" s="21" t="s">
        <v>204</v>
      </c>
      <c r="N126" s="31" t="s">
        <v>69</v>
      </c>
      <c r="O126" s="7">
        <v>2</v>
      </c>
      <c r="P126" s="7">
        <v>2</v>
      </c>
      <c r="R126" s="141"/>
      <c r="S126" s="134"/>
    </row>
    <row r="127" spans="1:19" ht="71.25">
      <c r="A127" s="14" t="s">
        <v>1191</v>
      </c>
      <c r="B127" s="24" t="s">
        <v>807</v>
      </c>
      <c r="C127" s="31" t="s">
        <v>114</v>
      </c>
      <c r="D127" s="7">
        <v>10</v>
      </c>
      <c r="E127" s="7">
        <v>4</v>
      </c>
      <c r="F127" s="7">
        <f>D127-E127</f>
        <v>6</v>
      </c>
      <c r="G127" s="7">
        <f>SUM(P127)</f>
        <v>4</v>
      </c>
      <c r="H127" s="7">
        <v>0</v>
      </c>
      <c r="I127" s="7">
        <v>0</v>
      </c>
      <c r="J127" s="7">
        <v>0</v>
      </c>
      <c r="K127" s="7">
        <v>0</v>
      </c>
      <c r="L127" s="21" t="s">
        <v>115</v>
      </c>
      <c r="M127" s="21" t="s">
        <v>863</v>
      </c>
      <c r="N127" s="31" t="s">
        <v>42</v>
      </c>
      <c r="O127" s="7">
        <v>2</v>
      </c>
      <c r="P127" s="16">
        <v>4</v>
      </c>
      <c r="Q127" s="28" t="s">
        <v>1377</v>
      </c>
      <c r="S127" s="25" t="s">
        <v>3</v>
      </c>
    </row>
    <row r="128" spans="1:19" ht="15" customHeight="1">
      <c r="A128" s="114" t="s">
        <v>1191</v>
      </c>
      <c r="B128" s="135" t="s">
        <v>808</v>
      </c>
      <c r="C128" s="115" t="s">
        <v>138</v>
      </c>
      <c r="D128" s="138">
        <v>10</v>
      </c>
      <c r="E128" s="138">
        <v>4</v>
      </c>
      <c r="F128" s="138">
        <f>D128-E128</f>
        <v>6</v>
      </c>
      <c r="G128" s="138">
        <f>SUM(P128:P132)</f>
        <v>12</v>
      </c>
      <c r="H128" s="138">
        <v>4</v>
      </c>
      <c r="I128" s="138">
        <v>2</v>
      </c>
      <c r="J128" s="138">
        <v>0</v>
      </c>
      <c r="K128" s="138">
        <v>6</v>
      </c>
      <c r="L128" s="21" t="s">
        <v>139</v>
      </c>
      <c r="M128" s="21" t="s">
        <v>863</v>
      </c>
      <c r="N128" s="31" t="s">
        <v>42</v>
      </c>
      <c r="O128" s="7">
        <v>2</v>
      </c>
      <c r="P128" s="16">
        <v>4</v>
      </c>
      <c r="Q128" s="28" t="s">
        <v>1378</v>
      </c>
      <c r="R128" s="141"/>
      <c r="S128" s="134" t="s">
        <v>13</v>
      </c>
    </row>
    <row r="129" spans="1:19" ht="15" customHeight="1">
      <c r="A129" s="114"/>
      <c r="B129" s="136"/>
      <c r="C129" s="116"/>
      <c r="D129" s="138"/>
      <c r="E129" s="138"/>
      <c r="F129" s="138"/>
      <c r="G129" s="138"/>
      <c r="H129" s="138"/>
      <c r="I129" s="138"/>
      <c r="J129" s="138"/>
      <c r="K129" s="138"/>
      <c r="L129" s="21" t="s">
        <v>66</v>
      </c>
      <c r="M129" s="21" t="s">
        <v>140</v>
      </c>
      <c r="N129" s="31" t="s">
        <v>42</v>
      </c>
      <c r="O129" s="7">
        <v>2</v>
      </c>
      <c r="P129" s="7">
        <v>2</v>
      </c>
      <c r="R129" s="146"/>
      <c r="S129" s="134"/>
    </row>
    <row r="130" spans="1:19" ht="15" customHeight="1">
      <c r="A130" s="114"/>
      <c r="B130" s="136"/>
      <c r="C130" s="116"/>
      <c r="D130" s="138"/>
      <c r="E130" s="138"/>
      <c r="F130" s="138"/>
      <c r="G130" s="138"/>
      <c r="H130" s="138"/>
      <c r="I130" s="138"/>
      <c r="J130" s="138"/>
      <c r="K130" s="138"/>
      <c r="L130" s="21" t="s">
        <v>84</v>
      </c>
      <c r="M130" s="21" t="s">
        <v>141</v>
      </c>
      <c r="N130" s="31" t="s">
        <v>69</v>
      </c>
      <c r="O130" s="7">
        <v>2</v>
      </c>
      <c r="P130" s="7">
        <v>2</v>
      </c>
      <c r="R130" s="146"/>
      <c r="S130" s="134"/>
    </row>
    <row r="131" spans="1:19" ht="15" customHeight="1">
      <c r="A131" s="114"/>
      <c r="B131" s="136"/>
      <c r="C131" s="116"/>
      <c r="D131" s="138"/>
      <c r="E131" s="138"/>
      <c r="F131" s="138"/>
      <c r="G131" s="138"/>
      <c r="H131" s="138"/>
      <c r="I131" s="138"/>
      <c r="J131" s="138"/>
      <c r="K131" s="138"/>
      <c r="L131" s="21" t="s">
        <v>60</v>
      </c>
      <c r="M131" s="21" t="s">
        <v>868</v>
      </c>
      <c r="N131" s="31" t="s">
        <v>69</v>
      </c>
      <c r="O131" s="7">
        <v>2</v>
      </c>
      <c r="P131" s="7">
        <v>2</v>
      </c>
      <c r="R131" s="146"/>
      <c r="S131" s="134"/>
    </row>
    <row r="132" spans="1:19" ht="15" customHeight="1">
      <c r="A132" s="114"/>
      <c r="B132" s="136"/>
      <c r="C132" s="116"/>
      <c r="D132" s="138"/>
      <c r="E132" s="138"/>
      <c r="F132" s="138"/>
      <c r="G132" s="138"/>
      <c r="H132" s="138"/>
      <c r="I132" s="138"/>
      <c r="J132" s="138"/>
      <c r="K132" s="138"/>
      <c r="L132" s="21" t="s">
        <v>112</v>
      </c>
      <c r="M132" s="21" t="s">
        <v>142</v>
      </c>
      <c r="N132" s="31" t="s">
        <v>42</v>
      </c>
      <c r="O132" s="7">
        <v>2</v>
      </c>
      <c r="P132" s="7">
        <v>2</v>
      </c>
      <c r="R132" s="146"/>
      <c r="S132" s="134"/>
    </row>
    <row r="133" spans="1:19" ht="15" customHeight="1">
      <c r="A133" s="114" t="s">
        <v>1191</v>
      </c>
      <c r="B133" s="135" t="s">
        <v>809</v>
      </c>
      <c r="C133" s="115" t="s">
        <v>128</v>
      </c>
      <c r="D133" s="138">
        <v>10</v>
      </c>
      <c r="E133" s="138">
        <v>0</v>
      </c>
      <c r="F133" s="138">
        <v>10</v>
      </c>
      <c r="G133" s="138">
        <f>SUM(P133:P137)</f>
        <v>10</v>
      </c>
      <c r="H133" s="138">
        <v>0</v>
      </c>
      <c r="I133" s="138">
        <v>0</v>
      </c>
      <c r="J133" s="138">
        <v>0</v>
      </c>
      <c r="K133" s="138">
        <v>0</v>
      </c>
      <c r="L133" s="21" t="s">
        <v>53</v>
      </c>
      <c r="M133" s="21" t="s">
        <v>64</v>
      </c>
      <c r="N133" s="31" t="s">
        <v>42</v>
      </c>
      <c r="O133" s="7">
        <v>2</v>
      </c>
      <c r="P133" s="7">
        <v>2</v>
      </c>
      <c r="Q133" s="117"/>
      <c r="R133" s="141"/>
      <c r="S133" s="134"/>
    </row>
    <row r="134" spans="1:19" ht="15" customHeight="1">
      <c r="A134" s="114"/>
      <c r="B134" s="136"/>
      <c r="C134" s="116"/>
      <c r="D134" s="138"/>
      <c r="E134" s="138"/>
      <c r="F134" s="138"/>
      <c r="G134" s="138"/>
      <c r="H134" s="138"/>
      <c r="I134" s="138"/>
      <c r="J134" s="138"/>
      <c r="K134" s="138"/>
      <c r="L134" s="21" t="s">
        <v>54</v>
      </c>
      <c r="M134" s="21" t="s">
        <v>64</v>
      </c>
      <c r="N134" s="31" t="s">
        <v>42</v>
      </c>
      <c r="O134" s="7">
        <v>2</v>
      </c>
      <c r="P134" s="7">
        <v>2</v>
      </c>
      <c r="Q134" s="117"/>
      <c r="R134" s="141"/>
      <c r="S134" s="134"/>
    </row>
    <row r="135" spans="1:19" ht="15" customHeight="1">
      <c r="A135" s="114"/>
      <c r="B135" s="136"/>
      <c r="C135" s="116"/>
      <c r="D135" s="138"/>
      <c r="E135" s="138"/>
      <c r="F135" s="138"/>
      <c r="G135" s="138"/>
      <c r="H135" s="138"/>
      <c r="I135" s="138"/>
      <c r="J135" s="138"/>
      <c r="K135" s="138"/>
      <c r="L135" s="21" t="s">
        <v>129</v>
      </c>
      <c r="M135" s="21" t="s">
        <v>130</v>
      </c>
      <c r="N135" s="31" t="s">
        <v>42</v>
      </c>
      <c r="O135" s="7">
        <v>2</v>
      </c>
      <c r="P135" s="7">
        <v>2</v>
      </c>
      <c r="Q135" s="117"/>
      <c r="R135" s="141"/>
      <c r="S135" s="134"/>
    </row>
    <row r="136" spans="1:19" ht="15" customHeight="1">
      <c r="A136" s="114"/>
      <c r="B136" s="136"/>
      <c r="C136" s="116"/>
      <c r="D136" s="138"/>
      <c r="E136" s="138"/>
      <c r="F136" s="138"/>
      <c r="G136" s="138"/>
      <c r="H136" s="138"/>
      <c r="I136" s="138"/>
      <c r="J136" s="138"/>
      <c r="K136" s="138"/>
      <c r="L136" s="21" t="s">
        <v>131</v>
      </c>
      <c r="M136" s="21" t="s">
        <v>130</v>
      </c>
      <c r="N136" s="31" t="s">
        <v>42</v>
      </c>
      <c r="O136" s="7">
        <v>2</v>
      </c>
      <c r="P136" s="7">
        <v>2</v>
      </c>
      <c r="Q136" s="117"/>
      <c r="R136" s="141"/>
      <c r="S136" s="134"/>
    </row>
    <row r="137" spans="1:19" ht="15" customHeight="1">
      <c r="A137" s="114"/>
      <c r="B137" s="136"/>
      <c r="C137" s="116"/>
      <c r="D137" s="138"/>
      <c r="E137" s="138"/>
      <c r="F137" s="138"/>
      <c r="G137" s="138"/>
      <c r="H137" s="138"/>
      <c r="I137" s="138"/>
      <c r="J137" s="138"/>
      <c r="K137" s="138"/>
      <c r="L137" s="21" t="s">
        <v>132</v>
      </c>
      <c r="M137" s="21" t="s">
        <v>130</v>
      </c>
      <c r="N137" s="31" t="s">
        <v>42</v>
      </c>
      <c r="O137" s="7">
        <v>2</v>
      </c>
      <c r="P137" s="7">
        <v>2</v>
      </c>
      <c r="Q137" s="117"/>
      <c r="R137" s="141"/>
      <c r="S137" s="134"/>
    </row>
    <row r="138" spans="1:19" ht="15" customHeight="1">
      <c r="A138" s="114" t="s">
        <v>1191</v>
      </c>
      <c r="B138" s="135" t="s">
        <v>809</v>
      </c>
      <c r="C138" s="115" t="s">
        <v>183</v>
      </c>
      <c r="D138" s="138">
        <v>10</v>
      </c>
      <c r="E138" s="138">
        <v>0</v>
      </c>
      <c r="F138" s="138">
        <f>D138-E138</f>
        <v>10</v>
      </c>
      <c r="G138" s="138">
        <f>SUM(P138:P142)</f>
        <v>10</v>
      </c>
      <c r="H138" s="138">
        <v>0</v>
      </c>
      <c r="I138" s="138">
        <v>0</v>
      </c>
      <c r="J138" s="138">
        <v>0</v>
      </c>
      <c r="K138" s="138">
        <v>0</v>
      </c>
      <c r="L138" s="21" t="s">
        <v>66</v>
      </c>
      <c r="M138" s="21" t="s">
        <v>184</v>
      </c>
      <c r="N138" s="31" t="s">
        <v>42</v>
      </c>
      <c r="O138" s="7">
        <v>2</v>
      </c>
      <c r="P138" s="7">
        <v>2</v>
      </c>
      <c r="Q138" s="117"/>
      <c r="R138" s="141"/>
      <c r="S138" s="134"/>
    </row>
    <row r="139" spans="1:19" ht="15" customHeight="1">
      <c r="A139" s="114"/>
      <c r="B139" s="136"/>
      <c r="C139" s="116"/>
      <c r="D139" s="138"/>
      <c r="E139" s="138"/>
      <c r="F139" s="137"/>
      <c r="G139" s="138"/>
      <c r="H139" s="138"/>
      <c r="I139" s="138"/>
      <c r="J139" s="138"/>
      <c r="K139" s="138"/>
      <c r="L139" s="21" t="s">
        <v>60</v>
      </c>
      <c r="M139" s="21" t="s">
        <v>869</v>
      </c>
      <c r="N139" s="31" t="s">
        <v>69</v>
      </c>
      <c r="O139" s="7">
        <v>2</v>
      </c>
      <c r="P139" s="7">
        <v>2</v>
      </c>
      <c r="Q139" s="117"/>
      <c r="R139" s="141"/>
      <c r="S139" s="134"/>
    </row>
    <row r="140" spans="1:19" ht="15" customHeight="1">
      <c r="A140" s="114"/>
      <c r="B140" s="136"/>
      <c r="C140" s="116"/>
      <c r="D140" s="138"/>
      <c r="E140" s="138"/>
      <c r="F140" s="137"/>
      <c r="G140" s="138"/>
      <c r="H140" s="138"/>
      <c r="I140" s="138"/>
      <c r="J140" s="138"/>
      <c r="K140" s="138"/>
      <c r="L140" s="21" t="s">
        <v>60</v>
      </c>
      <c r="M140" s="21" t="s">
        <v>884</v>
      </c>
      <c r="N140" s="31" t="s">
        <v>69</v>
      </c>
      <c r="O140" s="7">
        <v>2</v>
      </c>
      <c r="P140" s="7">
        <v>2</v>
      </c>
      <c r="Q140" s="117"/>
      <c r="R140" s="141"/>
      <c r="S140" s="134"/>
    </row>
    <row r="141" spans="1:19" ht="15" customHeight="1">
      <c r="A141" s="114"/>
      <c r="B141" s="136"/>
      <c r="C141" s="116"/>
      <c r="D141" s="138"/>
      <c r="E141" s="138"/>
      <c r="F141" s="137"/>
      <c r="G141" s="138"/>
      <c r="H141" s="138"/>
      <c r="I141" s="138"/>
      <c r="J141" s="138"/>
      <c r="K141" s="138"/>
      <c r="L141" s="21" t="s">
        <v>66</v>
      </c>
      <c r="M141" s="21" t="s">
        <v>885</v>
      </c>
      <c r="N141" s="31" t="s">
        <v>42</v>
      </c>
      <c r="O141" s="7">
        <v>1</v>
      </c>
      <c r="P141" s="7">
        <v>2</v>
      </c>
      <c r="Q141" s="117"/>
      <c r="R141" s="141"/>
      <c r="S141" s="134"/>
    </row>
    <row r="142" spans="1:19" ht="15" customHeight="1">
      <c r="A142" s="114"/>
      <c r="B142" s="136"/>
      <c r="C142" s="116"/>
      <c r="D142" s="138"/>
      <c r="E142" s="138"/>
      <c r="F142" s="137"/>
      <c r="G142" s="138"/>
      <c r="H142" s="138"/>
      <c r="I142" s="138"/>
      <c r="J142" s="138"/>
      <c r="K142" s="138"/>
      <c r="L142" s="21" t="s">
        <v>112</v>
      </c>
      <c r="M142" s="21" t="s">
        <v>185</v>
      </c>
      <c r="N142" s="31" t="s">
        <v>785</v>
      </c>
      <c r="O142" s="7">
        <v>2</v>
      </c>
      <c r="P142" s="7">
        <v>2</v>
      </c>
      <c r="Q142" s="117"/>
      <c r="R142" s="141"/>
      <c r="S142" s="134"/>
    </row>
    <row r="143" spans="1:19" ht="15" customHeight="1">
      <c r="A143" s="114" t="s">
        <v>1192</v>
      </c>
      <c r="B143" s="135" t="s">
        <v>810</v>
      </c>
      <c r="C143" s="115" t="s">
        <v>221</v>
      </c>
      <c r="D143" s="138">
        <v>8</v>
      </c>
      <c r="E143" s="138">
        <v>2</v>
      </c>
      <c r="F143" s="138">
        <f>D143-E143</f>
        <v>6</v>
      </c>
      <c r="G143" s="138">
        <f>SUM(P143:P148)</f>
        <v>7</v>
      </c>
      <c r="H143" s="138">
        <v>0</v>
      </c>
      <c r="I143" s="138">
        <v>1</v>
      </c>
      <c r="J143" s="138">
        <v>0</v>
      </c>
      <c r="K143" s="138">
        <v>1</v>
      </c>
      <c r="L143" s="21" t="s">
        <v>107</v>
      </c>
      <c r="M143" s="21" t="s">
        <v>886</v>
      </c>
      <c r="N143" s="31" t="s">
        <v>69</v>
      </c>
      <c r="O143" s="7">
        <v>2</v>
      </c>
      <c r="P143" s="7">
        <v>2</v>
      </c>
      <c r="Q143" s="117"/>
      <c r="R143" s="126"/>
      <c r="S143" s="134" t="s">
        <v>1416</v>
      </c>
    </row>
    <row r="144" spans="1:19" ht="15" customHeight="1">
      <c r="A144" s="114"/>
      <c r="B144" s="136"/>
      <c r="C144" s="116"/>
      <c r="D144" s="138"/>
      <c r="E144" s="138"/>
      <c r="F144" s="137"/>
      <c r="G144" s="138"/>
      <c r="H144" s="138"/>
      <c r="I144" s="138"/>
      <c r="J144" s="138"/>
      <c r="K144" s="138"/>
      <c r="L144" s="21" t="s">
        <v>84</v>
      </c>
      <c r="M144" s="21" t="s">
        <v>887</v>
      </c>
      <c r="N144" s="31" t="s">
        <v>785</v>
      </c>
      <c r="O144" s="7">
        <v>1</v>
      </c>
      <c r="P144" s="7">
        <v>1</v>
      </c>
      <c r="Q144" s="117"/>
      <c r="R144" s="146"/>
      <c r="S144" s="134"/>
    </row>
    <row r="145" spans="1:19" ht="15" customHeight="1">
      <c r="A145" s="114"/>
      <c r="B145" s="136"/>
      <c r="C145" s="116"/>
      <c r="D145" s="138"/>
      <c r="E145" s="138"/>
      <c r="F145" s="137"/>
      <c r="G145" s="138"/>
      <c r="H145" s="138"/>
      <c r="I145" s="138"/>
      <c r="J145" s="138"/>
      <c r="K145" s="138"/>
      <c r="L145" s="21" t="s">
        <v>53</v>
      </c>
      <c r="M145" s="21" t="s">
        <v>888</v>
      </c>
      <c r="N145" s="31" t="s">
        <v>42</v>
      </c>
      <c r="O145" s="7">
        <v>1</v>
      </c>
      <c r="P145" s="7">
        <v>1</v>
      </c>
      <c r="Q145" s="117"/>
      <c r="R145" s="146"/>
      <c r="S145" s="134"/>
    </row>
    <row r="146" spans="1:19" ht="15" customHeight="1">
      <c r="A146" s="114"/>
      <c r="B146" s="136"/>
      <c r="C146" s="116"/>
      <c r="D146" s="138"/>
      <c r="E146" s="138"/>
      <c r="F146" s="137"/>
      <c r="G146" s="138"/>
      <c r="H146" s="138"/>
      <c r="I146" s="138"/>
      <c r="J146" s="138"/>
      <c r="K146" s="138"/>
      <c r="L146" s="21" t="s">
        <v>54</v>
      </c>
      <c r="M146" s="21" t="s">
        <v>888</v>
      </c>
      <c r="N146" s="31" t="s">
        <v>42</v>
      </c>
      <c r="O146" s="7">
        <v>1</v>
      </c>
      <c r="P146" s="7">
        <v>1</v>
      </c>
      <c r="Q146" s="117"/>
      <c r="R146" s="146"/>
      <c r="S146" s="134"/>
    </row>
    <row r="147" spans="1:19" ht="15" customHeight="1">
      <c r="A147" s="114"/>
      <c r="B147" s="136"/>
      <c r="C147" s="116"/>
      <c r="D147" s="138"/>
      <c r="E147" s="138"/>
      <c r="F147" s="137"/>
      <c r="G147" s="138"/>
      <c r="H147" s="138"/>
      <c r="I147" s="138"/>
      <c r="J147" s="138"/>
      <c r="K147" s="138"/>
      <c r="L147" s="21" t="s">
        <v>53</v>
      </c>
      <c r="M147" s="21" t="s">
        <v>889</v>
      </c>
      <c r="N147" s="31" t="s">
        <v>42</v>
      </c>
      <c r="O147" s="7">
        <v>1</v>
      </c>
      <c r="P147" s="7">
        <v>1</v>
      </c>
      <c r="Q147" s="117"/>
      <c r="R147" s="146"/>
      <c r="S147" s="134"/>
    </row>
    <row r="148" spans="1:19" ht="15" customHeight="1">
      <c r="A148" s="114"/>
      <c r="B148" s="136"/>
      <c r="C148" s="116"/>
      <c r="D148" s="138"/>
      <c r="E148" s="138"/>
      <c r="F148" s="137"/>
      <c r="G148" s="138"/>
      <c r="H148" s="138"/>
      <c r="I148" s="138"/>
      <c r="J148" s="138"/>
      <c r="K148" s="138"/>
      <c r="L148" s="21" t="s">
        <v>54</v>
      </c>
      <c r="M148" s="21" t="s">
        <v>889</v>
      </c>
      <c r="N148" s="31" t="s">
        <v>42</v>
      </c>
      <c r="O148" s="7">
        <v>1</v>
      </c>
      <c r="P148" s="7">
        <v>1</v>
      </c>
      <c r="Q148" s="117"/>
      <c r="R148" s="146"/>
      <c r="S148" s="134"/>
    </row>
    <row r="149" spans="1:19" ht="15">
      <c r="A149" s="53" t="s">
        <v>1192</v>
      </c>
      <c r="B149" s="24" t="s">
        <v>800</v>
      </c>
      <c r="C149" s="31" t="s">
        <v>219</v>
      </c>
      <c r="D149" s="7">
        <v>0</v>
      </c>
      <c r="E149" s="7">
        <v>0</v>
      </c>
      <c r="F149" s="7">
        <f>D149-E149</f>
        <v>0</v>
      </c>
      <c r="G149" s="7">
        <f>SUM(P149)</f>
        <v>0.5</v>
      </c>
      <c r="H149" s="7">
        <v>0.5</v>
      </c>
      <c r="I149" s="7">
        <v>0</v>
      </c>
      <c r="J149" s="7">
        <v>0</v>
      </c>
      <c r="K149" s="7">
        <v>0.5</v>
      </c>
      <c r="L149" s="21" t="s">
        <v>220</v>
      </c>
      <c r="M149" s="21" t="s">
        <v>1217</v>
      </c>
      <c r="N149" s="31" t="s">
        <v>42</v>
      </c>
      <c r="O149" s="7">
        <v>1</v>
      </c>
      <c r="P149" s="7">
        <v>0.5</v>
      </c>
      <c r="R149" s="10" t="s">
        <v>861</v>
      </c>
      <c r="S149" s="25" t="s">
        <v>4</v>
      </c>
    </row>
    <row r="150" spans="1:19" ht="15" customHeight="1">
      <c r="A150" s="114" t="s">
        <v>1192</v>
      </c>
      <c r="B150" s="135" t="s">
        <v>811</v>
      </c>
      <c r="C150" s="115" t="s">
        <v>222</v>
      </c>
      <c r="D150" s="138">
        <v>9</v>
      </c>
      <c r="E150" s="138">
        <v>4</v>
      </c>
      <c r="F150" s="138">
        <f>D150-E150</f>
        <v>5</v>
      </c>
      <c r="G150" s="138">
        <f>SUM(P150,P151,P152,P153)</f>
        <v>9</v>
      </c>
      <c r="H150" s="138">
        <v>4</v>
      </c>
      <c r="I150" s="138">
        <v>0</v>
      </c>
      <c r="J150" s="138">
        <v>0</v>
      </c>
      <c r="K150" s="138">
        <v>4</v>
      </c>
      <c r="L150" s="21" t="s">
        <v>134</v>
      </c>
      <c r="M150" s="21" t="s">
        <v>223</v>
      </c>
      <c r="N150" s="31" t="s">
        <v>42</v>
      </c>
      <c r="O150" s="7">
        <v>3</v>
      </c>
      <c r="P150" s="7">
        <v>3</v>
      </c>
      <c r="R150" s="141"/>
      <c r="S150" s="134"/>
    </row>
    <row r="151" spans="1:19" ht="15" customHeight="1">
      <c r="A151" s="114"/>
      <c r="B151" s="136"/>
      <c r="C151" s="116"/>
      <c r="D151" s="138"/>
      <c r="E151" s="138"/>
      <c r="F151" s="137"/>
      <c r="G151" s="138"/>
      <c r="H151" s="138"/>
      <c r="I151" s="138"/>
      <c r="J151" s="138"/>
      <c r="K151" s="138"/>
      <c r="L151" s="21" t="s">
        <v>156</v>
      </c>
      <c r="M151" s="21" t="s">
        <v>865</v>
      </c>
      <c r="N151" s="31" t="s">
        <v>42</v>
      </c>
      <c r="O151" s="7">
        <v>1</v>
      </c>
      <c r="P151" s="16">
        <v>2</v>
      </c>
      <c r="Q151" s="28" t="s">
        <v>1370</v>
      </c>
      <c r="R151" s="141"/>
      <c r="S151" s="134"/>
    </row>
    <row r="152" spans="1:19" ht="15" customHeight="1">
      <c r="A152" s="114"/>
      <c r="B152" s="136"/>
      <c r="C152" s="116"/>
      <c r="D152" s="138"/>
      <c r="E152" s="138"/>
      <c r="F152" s="137"/>
      <c r="G152" s="138"/>
      <c r="H152" s="138"/>
      <c r="I152" s="138"/>
      <c r="J152" s="138"/>
      <c r="K152" s="138"/>
      <c r="L152" s="21" t="s">
        <v>1218</v>
      </c>
      <c r="M152" s="21" t="s">
        <v>224</v>
      </c>
      <c r="N152" s="31" t="s">
        <v>785</v>
      </c>
      <c r="O152" s="7">
        <v>2</v>
      </c>
      <c r="P152" s="7">
        <v>2</v>
      </c>
      <c r="R152" s="141"/>
      <c r="S152" s="134"/>
    </row>
    <row r="153" spans="1:19" ht="15" customHeight="1">
      <c r="A153" s="114"/>
      <c r="B153" s="136"/>
      <c r="C153" s="116"/>
      <c r="D153" s="138"/>
      <c r="E153" s="138"/>
      <c r="F153" s="137"/>
      <c r="G153" s="138"/>
      <c r="H153" s="138"/>
      <c r="I153" s="138"/>
      <c r="J153" s="138"/>
      <c r="K153" s="138"/>
      <c r="L153" s="21" t="s">
        <v>1218</v>
      </c>
      <c r="M153" s="21" t="s">
        <v>225</v>
      </c>
      <c r="N153" s="31" t="s">
        <v>69</v>
      </c>
      <c r="O153" s="7">
        <v>2</v>
      </c>
      <c r="P153" s="7">
        <v>2</v>
      </c>
      <c r="R153" s="141"/>
      <c r="S153" s="134"/>
    </row>
    <row r="154" spans="1:19" ht="15" customHeight="1">
      <c r="A154" s="114" t="s">
        <v>1192</v>
      </c>
      <c r="B154" s="135" t="s">
        <v>802</v>
      </c>
      <c r="C154" s="115" t="s">
        <v>226</v>
      </c>
      <c r="D154" s="138">
        <v>9</v>
      </c>
      <c r="E154" s="138">
        <v>0</v>
      </c>
      <c r="F154" s="138">
        <f>D154-E154</f>
        <v>9</v>
      </c>
      <c r="G154" s="138">
        <f>SUM(P154:P162)</f>
        <v>15.5</v>
      </c>
      <c r="H154" s="138">
        <v>4</v>
      </c>
      <c r="I154" s="138">
        <v>0</v>
      </c>
      <c r="J154" s="138">
        <v>2.5</v>
      </c>
      <c r="K154" s="138">
        <v>4</v>
      </c>
      <c r="L154" s="21" t="s">
        <v>79</v>
      </c>
      <c r="M154" s="21" t="s">
        <v>890</v>
      </c>
      <c r="N154" s="31" t="s">
        <v>69</v>
      </c>
      <c r="O154" s="7">
        <v>2</v>
      </c>
      <c r="P154" s="7">
        <v>2</v>
      </c>
      <c r="Q154" s="117"/>
      <c r="R154" s="141"/>
      <c r="S154" s="134"/>
    </row>
    <row r="155" spans="1:19" ht="15" customHeight="1">
      <c r="A155" s="114"/>
      <c r="B155" s="136"/>
      <c r="C155" s="116"/>
      <c r="D155" s="138"/>
      <c r="E155" s="138"/>
      <c r="F155" s="137"/>
      <c r="G155" s="138"/>
      <c r="H155" s="138"/>
      <c r="I155" s="138"/>
      <c r="J155" s="138"/>
      <c r="K155" s="138"/>
      <c r="L155" s="21" t="s">
        <v>1218</v>
      </c>
      <c r="M155" s="21" t="s">
        <v>227</v>
      </c>
      <c r="N155" s="31" t="s">
        <v>785</v>
      </c>
      <c r="O155" s="7">
        <v>2</v>
      </c>
      <c r="P155" s="7">
        <v>2</v>
      </c>
      <c r="Q155" s="117"/>
      <c r="R155" s="141"/>
      <c r="S155" s="134"/>
    </row>
    <row r="156" spans="1:19" ht="15" customHeight="1">
      <c r="A156" s="114"/>
      <c r="B156" s="136"/>
      <c r="C156" s="116"/>
      <c r="D156" s="138"/>
      <c r="E156" s="138"/>
      <c r="F156" s="137"/>
      <c r="G156" s="138"/>
      <c r="H156" s="138"/>
      <c r="I156" s="138"/>
      <c r="J156" s="138"/>
      <c r="K156" s="138"/>
      <c r="L156" s="21" t="s">
        <v>40</v>
      </c>
      <c r="M156" s="21" t="s">
        <v>228</v>
      </c>
      <c r="N156" s="31" t="s">
        <v>785</v>
      </c>
      <c r="O156" s="7">
        <v>2</v>
      </c>
      <c r="P156" s="7">
        <v>2</v>
      </c>
      <c r="Q156" s="117"/>
      <c r="R156" s="141"/>
      <c r="S156" s="134"/>
    </row>
    <row r="157" spans="1:19" ht="15" customHeight="1">
      <c r="A157" s="114"/>
      <c r="B157" s="136"/>
      <c r="C157" s="116"/>
      <c r="D157" s="138"/>
      <c r="E157" s="138"/>
      <c r="F157" s="137"/>
      <c r="G157" s="138"/>
      <c r="H157" s="138"/>
      <c r="I157" s="138"/>
      <c r="J157" s="138"/>
      <c r="K157" s="138"/>
      <c r="L157" s="21" t="s">
        <v>1219</v>
      </c>
      <c r="M157" s="21" t="s">
        <v>229</v>
      </c>
      <c r="N157" s="31" t="s">
        <v>785</v>
      </c>
      <c r="O157" s="7">
        <v>2</v>
      </c>
      <c r="P157" s="7">
        <v>2</v>
      </c>
      <c r="Q157" s="117"/>
      <c r="R157" s="141"/>
      <c r="S157" s="134"/>
    </row>
    <row r="158" spans="1:19" ht="15" customHeight="1">
      <c r="A158" s="114"/>
      <c r="B158" s="136"/>
      <c r="C158" s="116"/>
      <c r="D158" s="138"/>
      <c r="E158" s="138"/>
      <c r="F158" s="137"/>
      <c r="G158" s="138"/>
      <c r="H158" s="138"/>
      <c r="I158" s="138"/>
      <c r="J158" s="138"/>
      <c r="K158" s="138"/>
      <c r="L158" s="21" t="s">
        <v>1220</v>
      </c>
      <c r="M158" s="21" t="s">
        <v>230</v>
      </c>
      <c r="N158" s="31" t="s">
        <v>785</v>
      </c>
      <c r="O158" s="7">
        <v>2</v>
      </c>
      <c r="P158" s="7">
        <v>2</v>
      </c>
      <c r="Q158" s="117"/>
      <c r="R158" s="141"/>
      <c r="S158" s="134"/>
    </row>
    <row r="159" spans="1:19" ht="15" customHeight="1">
      <c r="A159" s="114"/>
      <c r="B159" s="136"/>
      <c r="C159" s="116"/>
      <c r="D159" s="138"/>
      <c r="E159" s="138"/>
      <c r="F159" s="137"/>
      <c r="G159" s="138"/>
      <c r="H159" s="138"/>
      <c r="I159" s="138"/>
      <c r="J159" s="138"/>
      <c r="K159" s="138"/>
      <c r="L159" s="21" t="s">
        <v>231</v>
      </c>
      <c r="M159" s="21" t="s">
        <v>232</v>
      </c>
      <c r="N159" s="31" t="s">
        <v>69</v>
      </c>
      <c r="O159" s="7">
        <v>2</v>
      </c>
      <c r="P159" s="7">
        <v>2</v>
      </c>
      <c r="Q159" s="117"/>
      <c r="R159" s="141"/>
      <c r="S159" s="134"/>
    </row>
    <row r="160" spans="1:19" ht="15" customHeight="1">
      <c r="A160" s="114"/>
      <c r="B160" s="136"/>
      <c r="C160" s="116"/>
      <c r="D160" s="138"/>
      <c r="E160" s="138"/>
      <c r="F160" s="137"/>
      <c r="G160" s="138"/>
      <c r="H160" s="138"/>
      <c r="I160" s="138"/>
      <c r="J160" s="138"/>
      <c r="K160" s="138"/>
      <c r="L160" s="21" t="s">
        <v>1221</v>
      </c>
      <c r="M160" s="21" t="s">
        <v>233</v>
      </c>
      <c r="N160" s="31" t="s">
        <v>785</v>
      </c>
      <c r="O160" s="7">
        <v>2</v>
      </c>
      <c r="P160" s="7">
        <v>2</v>
      </c>
      <c r="Q160" s="117"/>
      <c r="R160" s="141"/>
      <c r="S160" s="134"/>
    </row>
    <row r="161" spans="1:19" ht="15" customHeight="1">
      <c r="A161" s="114"/>
      <c r="B161" s="136"/>
      <c r="C161" s="116"/>
      <c r="D161" s="138"/>
      <c r="E161" s="138"/>
      <c r="F161" s="137"/>
      <c r="G161" s="138"/>
      <c r="H161" s="138"/>
      <c r="I161" s="138"/>
      <c r="J161" s="138"/>
      <c r="K161" s="138"/>
      <c r="L161" s="21" t="s">
        <v>220</v>
      </c>
      <c r="M161" s="21" t="s">
        <v>1222</v>
      </c>
      <c r="N161" s="31" t="s">
        <v>42</v>
      </c>
      <c r="O161" s="7">
        <v>1</v>
      </c>
      <c r="P161" s="7">
        <v>1</v>
      </c>
      <c r="Q161" s="117"/>
      <c r="R161" s="141"/>
      <c r="S161" s="134"/>
    </row>
    <row r="162" spans="1:19" ht="15" customHeight="1">
      <c r="A162" s="114"/>
      <c r="B162" s="136"/>
      <c r="C162" s="116"/>
      <c r="D162" s="138"/>
      <c r="E162" s="138"/>
      <c r="F162" s="137"/>
      <c r="G162" s="138"/>
      <c r="H162" s="138"/>
      <c r="I162" s="138"/>
      <c r="J162" s="138"/>
      <c r="K162" s="138"/>
      <c r="L162" s="21" t="s">
        <v>220</v>
      </c>
      <c r="M162" s="21" t="s">
        <v>1223</v>
      </c>
      <c r="N162" s="31" t="s">
        <v>42</v>
      </c>
      <c r="O162" s="7">
        <v>1</v>
      </c>
      <c r="P162" s="7">
        <v>0.5</v>
      </c>
      <c r="Q162" s="117"/>
      <c r="R162" s="141"/>
      <c r="S162" s="134"/>
    </row>
    <row r="163" spans="1:19" ht="15" customHeight="1">
      <c r="A163" s="114" t="s">
        <v>1192</v>
      </c>
      <c r="B163" s="135" t="s">
        <v>812</v>
      </c>
      <c r="C163" s="115" t="s">
        <v>234</v>
      </c>
      <c r="D163" s="138">
        <v>9</v>
      </c>
      <c r="E163" s="138">
        <v>4</v>
      </c>
      <c r="F163" s="138">
        <f>D163-E163</f>
        <v>5</v>
      </c>
      <c r="G163" s="138">
        <f>SUM(P163:P169)</f>
        <v>10.5</v>
      </c>
      <c r="H163" s="138">
        <v>4</v>
      </c>
      <c r="I163" s="138">
        <v>0</v>
      </c>
      <c r="J163" s="138">
        <v>1.5</v>
      </c>
      <c r="K163" s="138">
        <v>4</v>
      </c>
      <c r="L163" s="21" t="s">
        <v>1220</v>
      </c>
      <c r="M163" s="21" t="s">
        <v>235</v>
      </c>
      <c r="N163" s="31" t="s">
        <v>785</v>
      </c>
      <c r="O163" s="7">
        <v>2</v>
      </c>
      <c r="P163" s="7">
        <v>2</v>
      </c>
      <c r="R163" s="141"/>
      <c r="S163" s="134" t="s">
        <v>1414</v>
      </c>
    </row>
    <row r="164" spans="1:19" ht="15" customHeight="1">
      <c r="A164" s="114"/>
      <c r="B164" s="136"/>
      <c r="C164" s="116"/>
      <c r="D164" s="138"/>
      <c r="E164" s="138"/>
      <c r="F164" s="137"/>
      <c r="G164" s="138"/>
      <c r="H164" s="138"/>
      <c r="I164" s="138"/>
      <c r="J164" s="138"/>
      <c r="K164" s="138"/>
      <c r="L164" s="21" t="s">
        <v>216</v>
      </c>
      <c r="M164" s="21" t="s">
        <v>891</v>
      </c>
      <c r="N164" s="31" t="s">
        <v>42</v>
      </c>
      <c r="O164" s="7">
        <v>2</v>
      </c>
      <c r="P164" s="7">
        <v>2</v>
      </c>
      <c r="R164" s="141"/>
      <c r="S164" s="134"/>
    </row>
    <row r="165" spans="1:19" ht="15" customHeight="1">
      <c r="A165" s="114"/>
      <c r="B165" s="136"/>
      <c r="C165" s="116"/>
      <c r="D165" s="138"/>
      <c r="E165" s="138"/>
      <c r="F165" s="137"/>
      <c r="G165" s="138"/>
      <c r="H165" s="138"/>
      <c r="I165" s="138"/>
      <c r="J165" s="138"/>
      <c r="K165" s="138"/>
      <c r="L165" s="21" t="s">
        <v>156</v>
      </c>
      <c r="M165" s="21" t="s">
        <v>891</v>
      </c>
      <c r="N165" s="31" t="s">
        <v>42</v>
      </c>
      <c r="O165" s="7">
        <v>2</v>
      </c>
      <c r="P165" s="7">
        <v>2</v>
      </c>
      <c r="R165" s="141"/>
      <c r="S165" s="134"/>
    </row>
    <row r="166" spans="1:19" ht="15" customHeight="1">
      <c r="A166" s="114"/>
      <c r="B166" s="136"/>
      <c r="C166" s="116"/>
      <c r="D166" s="138"/>
      <c r="E166" s="138"/>
      <c r="F166" s="137"/>
      <c r="G166" s="138"/>
      <c r="H166" s="138"/>
      <c r="I166" s="138"/>
      <c r="J166" s="138"/>
      <c r="K166" s="138"/>
      <c r="L166" s="21" t="s">
        <v>53</v>
      </c>
      <c r="M166" s="21" t="s">
        <v>236</v>
      </c>
      <c r="N166" s="31" t="s">
        <v>69</v>
      </c>
      <c r="O166" s="7">
        <v>2</v>
      </c>
      <c r="P166" s="7">
        <v>2</v>
      </c>
      <c r="R166" s="141"/>
      <c r="S166" s="134"/>
    </row>
    <row r="167" spans="1:19" ht="15" customHeight="1">
      <c r="A167" s="114"/>
      <c r="B167" s="136"/>
      <c r="C167" s="116"/>
      <c r="D167" s="138"/>
      <c r="E167" s="138"/>
      <c r="F167" s="137"/>
      <c r="G167" s="138"/>
      <c r="H167" s="138"/>
      <c r="I167" s="138"/>
      <c r="J167" s="138"/>
      <c r="K167" s="138"/>
      <c r="L167" s="21" t="s">
        <v>107</v>
      </c>
      <c r="M167" s="21" t="s">
        <v>892</v>
      </c>
      <c r="N167" s="31" t="s">
        <v>69</v>
      </c>
      <c r="O167" s="7">
        <v>2</v>
      </c>
      <c r="P167" s="7">
        <v>2</v>
      </c>
      <c r="R167" s="141"/>
      <c r="S167" s="134"/>
    </row>
    <row r="168" spans="1:19" ht="15" customHeight="1">
      <c r="A168" s="114"/>
      <c r="B168" s="136"/>
      <c r="C168" s="116"/>
      <c r="D168" s="138"/>
      <c r="E168" s="138"/>
      <c r="F168" s="137"/>
      <c r="G168" s="138"/>
      <c r="H168" s="138"/>
      <c r="I168" s="138"/>
      <c r="J168" s="138"/>
      <c r="K168" s="138"/>
      <c r="L168" s="21" t="s">
        <v>237</v>
      </c>
      <c r="M168" s="21" t="s">
        <v>1424</v>
      </c>
      <c r="N168" s="31" t="s">
        <v>785</v>
      </c>
      <c r="O168" s="7">
        <v>1</v>
      </c>
      <c r="P168" s="7">
        <v>0</v>
      </c>
      <c r="Q168" s="25"/>
      <c r="R168" s="141"/>
      <c r="S168" s="134"/>
    </row>
    <row r="169" spans="1:19" ht="15" customHeight="1">
      <c r="A169" s="114"/>
      <c r="B169" s="136"/>
      <c r="C169" s="116"/>
      <c r="D169" s="138"/>
      <c r="E169" s="138"/>
      <c r="F169" s="137"/>
      <c r="G169" s="138"/>
      <c r="H169" s="138"/>
      <c r="I169" s="138"/>
      <c r="J169" s="138"/>
      <c r="K169" s="138"/>
      <c r="L169" s="21" t="s">
        <v>237</v>
      </c>
      <c r="M169" s="21" t="s">
        <v>1215</v>
      </c>
      <c r="N169" s="31" t="s">
        <v>69</v>
      </c>
      <c r="O169" s="7">
        <v>1</v>
      </c>
      <c r="P169" s="7">
        <v>0.5</v>
      </c>
      <c r="R169" s="141"/>
      <c r="S169" s="134"/>
    </row>
    <row r="170" spans="1:19" ht="15" customHeight="1">
      <c r="A170" s="114" t="s">
        <v>1192</v>
      </c>
      <c r="B170" s="135" t="s">
        <v>802</v>
      </c>
      <c r="C170" s="115" t="s">
        <v>246</v>
      </c>
      <c r="D170" s="138">
        <v>9</v>
      </c>
      <c r="E170" s="138">
        <v>0</v>
      </c>
      <c r="F170" s="138">
        <f>D170-E170</f>
        <v>9</v>
      </c>
      <c r="G170" s="138">
        <f>SUM(P170:P172)</f>
        <v>9</v>
      </c>
      <c r="H170" s="138">
        <v>0</v>
      </c>
      <c r="I170" s="138">
        <v>0</v>
      </c>
      <c r="J170" s="138">
        <v>0</v>
      </c>
      <c r="K170" s="138">
        <v>0</v>
      </c>
      <c r="L170" s="21" t="s">
        <v>857</v>
      </c>
      <c r="M170" s="21" t="s">
        <v>247</v>
      </c>
      <c r="N170" s="31" t="s">
        <v>69</v>
      </c>
      <c r="O170" s="7">
        <v>3</v>
      </c>
      <c r="P170" s="7">
        <v>3</v>
      </c>
      <c r="R170" s="141"/>
      <c r="S170" s="134"/>
    </row>
    <row r="171" spans="1:19" ht="15" customHeight="1">
      <c r="A171" s="114"/>
      <c r="B171" s="136"/>
      <c r="C171" s="116"/>
      <c r="D171" s="138"/>
      <c r="E171" s="138"/>
      <c r="F171" s="137"/>
      <c r="G171" s="138"/>
      <c r="H171" s="138"/>
      <c r="I171" s="138"/>
      <c r="J171" s="138"/>
      <c r="K171" s="138"/>
      <c r="L171" s="21" t="s">
        <v>200</v>
      </c>
      <c r="M171" s="21" t="s">
        <v>863</v>
      </c>
      <c r="N171" s="31" t="s">
        <v>42</v>
      </c>
      <c r="O171" s="7">
        <v>2</v>
      </c>
      <c r="P171" s="16">
        <v>4</v>
      </c>
      <c r="Q171" s="28" t="s">
        <v>1379</v>
      </c>
      <c r="R171" s="141"/>
      <c r="S171" s="134"/>
    </row>
    <row r="172" spans="1:19" ht="15" customHeight="1">
      <c r="A172" s="114"/>
      <c r="B172" s="136"/>
      <c r="C172" s="116"/>
      <c r="D172" s="138"/>
      <c r="E172" s="138"/>
      <c r="F172" s="137"/>
      <c r="G172" s="138"/>
      <c r="H172" s="138"/>
      <c r="I172" s="138"/>
      <c r="J172" s="138"/>
      <c r="K172" s="138"/>
      <c r="L172" s="21" t="s">
        <v>231</v>
      </c>
      <c r="M172" s="21" t="s">
        <v>248</v>
      </c>
      <c r="N172" s="31" t="s">
        <v>69</v>
      </c>
      <c r="O172" s="7">
        <v>2</v>
      </c>
      <c r="P172" s="7">
        <v>2</v>
      </c>
      <c r="R172" s="141"/>
      <c r="S172" s="134"/>
    </row>
    <row r="173" spans="1:19" ht="15" customHeight="1">
      <c r="A173" s="114" t="s">
        <v>1192</v>
      </c>
      <c r="B173" s="135" t="s">
        <v>813</v>
      </c>
      <c r="C173" s="115" t="s">
        <v>251</v>
      </c>
      <c r="D173" s="138">
        <v>9</v>
      </c>
      <c r="E173" s="138">
        <v>4</v>
      </c>
      <c r="F173" s="138">
        <f>D173-E173</f>
        <v>5</v>
      </c>
      <c r="G173" s="138">
        <f>SUM(P173,P174,P175,P176,P177,P178)</f>
        <v>12</v>
      </c>
      <c r="H173" s="138">
        <v>4</v>
      </c>
      <c r="I173" s="138">
        <v>2</v>
      </c>
      <c r="J173" s="138">
        <v>1</v>
      </c>
      <c r="K173" s="138">
        <v>6</v>
      </c>
      <c r="L173" s="21" t="s">
        <v>136</v>
      </c>
      <c r="M173" s="21" t="s">
        <v>252</v>
      </c>
      <c r="N173" s="31" t="s">
        <v>42</v>
      </c>
      <c r="O173" s="7">
        <v>2</v>
      </c>
      <c r="P173" s="7">
        <v>2</v>
      </c>
      <c r="R173" s="126"/>
      <c r="S173" s="134" t="s">
        <v>13</v>
      </c>
    </row>
    <row r="174" spans="1:19" ht="15" customHeight="1">
      <c r="A174" s="114"/>
      <c r="B174" s="136"/>
      <c r="C174" s="116"/>
      <c r="D174" s="138"/>
      <c r="E174" s="138"/>
      <c r="F174" s="137"/>
      <c r="G174" s="138"/>
      <c r="H174" s="138"/>
      <c r="I174" s="138"/>
      <c r="J174" s="138"/>
      <c r="K174" s="138"/>
      <c r="L174" s="21" t="s">
        <v>216</v>
      </c>
      <c r="M174" s="21" t="s">
        <v>865</v>
      </c>
      <c r="N174" s="31" t="s">
        <v>42</v>
      </c>
      <c r="O174" s="7">
        <v>1</v>
      </c>
      <c r="P174" s="16">
        <v>2</v>
      </c>
      <c r="Q174" s="28" t="s">
        <v>1380</v>
      </c>
      <c r="R174" s="146"/>
      <c r="S174" s="134"/>
    </row>
    <row r="175" spans="1:19" ht="15" customHeight="1">
      <c r="A175" s="114"/>
      <c r="B175" s="136"/>
      <c r="C175" s="116"/>
      <c r="D175" s="138"/>
      <c r="E175" s="138"/>
      <c r="F175" s="137"/>
      <c r="G175" s="138"/>
      <c r="H175" s="138"/>
      <c r="I175" s="138"/>
      <c r="J175" s="138"/>
      <c r="K175" s="138"/>
      <c r="L175" s="21" t="s">
        <v>109</v>
      </c>
      <c r="M175" s="21" t="s">
        <v>244</v>
      </c>
      <c r="N175" s="31" t="s">
        <v>69</v>
      </c>
      <c r="O175" s="7">
        <v>2</v>
      </c>
      <c r="P175" s="7">
        <v>2</v>
      </c>
      <c r="R175" s="146"/>
      <c r="S175" s="134"/>
    </row>
    <row r="176" spans="1:19" ht="15" customHeight="1">
      <c r="A176" s="114"/>
      <c r="B176" s="136"/>
      <c r="C176" s="116"/>
      <c r="D176" s="138"/>
      <c r="E176" s="138"/>
      <c r="F176" s="137"/>
      <c r="G176" s="138"/>
      <c r="H176" s="138"/>
      <c r="I176" s="138"/>
      <c r="J176" s="138"/>
      <c r="K176" s="138"/>
      <c r="L176" s="21" t="s">
        <v>253</v>
      </c>
      <c r="M176" s="21" t="s">
        <v>244</v>
      </c>
      <c r="N176" s="31" t="s">
        <v>69</v>
      </c>
      <c r="O176" s="7">
        <v>2</v>
      </c>
      <c r="P176" s="7">
        <v>2</v>
      </c>
      <c r="R176" s="146"/>
      <c r="S176" s="134"/>
    </row>
    <row r="177" spans="1:19" ht="15" customHeight="1">
      <c r="A177" s="114"/>
      <c r="B177" s="136"/>
      <c r="C177" s="116"/>
      <c r="D177" s="138"/>
      <c r="E177" s="138"/>
      <c r="F177" s="137"/>
      <c r="G177" s="138"/>
      <c r="H177" s="138"/>
      <c r="I177" s="138"/>
      <c r="J177" s="138"/>
      <c r="K177" s="138"/>
      <c r="L177" s="21" t="s">
        <v>84</v>
      </c>
      <c r="M177" s="21" t="s">
        <v>244</v>
      </c>
      <c r="N177" s="31" t="s">
        <v>69</v>
      </c>
      <c r="O177" s="7">
        <v>2</v>
      </c>
      <c r="P177" s="7">
        <v>2</v>
      </c>
      <c r="R177" s="146"/>
      <c r="S177" s="134"/>
    </row>
    <row r="178" spans="1:19" ht="15" customHeight="1">
      <c r="A178" s="114"/>
      <c r="B178" s="136"/>
      <c r="C178" s="116"/>
      <c r="D178" s="138"/>
      <c r="E178" s="138"/>
      <c r="F178" s="137"/>
      <c r="G178" s="138"/>
      <c r="H178" s="138"/>
      <c r="I178" s="138"/>
      <c r="J178" s="138"/>
      <c r="K178" s="138"/>
      <c r="L178" s="21" t="s">
        <v>1219</v>
      </c>
      <c r="M178" s="21" t="s">
        <v>254</v>
      </c>
      <c r="N178" s="31" t="s">
        <v>785</v>
      </c>
      <c r="O178" s="7">
        <v>2</v>
      </c>
      <c r="P178" s="7">
        <v>2</v>
      </c>
      <c r="R178" s="146"/>
      <c r="S178" s="134"/>
    </row>
    <row r="179" spans="1:19" ht="15" customHeight="1">
      <c r="A179" s="114" t="s">
        <v>1192</v>
      </c>
      <c r="B179" s="135" t="s">
        <v>802</v>
      </c>
      <c r="C179" s="115" t="s">
        <v>259</v>
      </c>
      <c r="D179" s="138">
        <v>9</v>
      </c>
      <c r="E179" s="138">
        <v>0</v>
      </c>
      <c r="F179" s="138">
        <f>D179-E179</f>
        <v>9</v>
      </c>
      <c r="G179" s="138">
        <f>SUM(P179:P184)</f>
        <v>14.5</v>
      </c>
      <c r="H179" s="138">
        <v>4</v>
      </c>
      <c r="I179" s="138">
        <v>0</v>
      </c>
      <c r="J179" s="138">
        <v>1.5</v>
      </c>
      <c r="K179" s="138">
        <v>4</v>
      </c>
      <c r="L179" s="21" t="s">
        <v>172</v>
      </c>
      <c r="M179" s="21" t="s">
        <v>863</v>
      </c>
      <c r="N179" s="31" t="s">
        <v>42</v>
      </c>
      <c r="O179" s="7">
        <v>2</v>
      </c>
      <c r="P179" s="16">
        <v>4</v>
      </c>
      <c r="Q179" s="28" t="s">
        <v>1381</v>
      </c>
      <c r="R179" s="141"/>
      <c r="S179" s="134"/>
    </row>
    <row r="180" spans="1:19" ht="15" customHeight="1">
      <c r="A180" s="114"/>
      <c r="B180" s="136"/>
      <c r="C180" s="116"/>
      <c r="D180" s="138"/>
      <c r="E180" s="138"/>
      <c r="F180" s="137"/>
      <c r="G180" s="138"/>
      <c r="H180" s="138"/>
      <c r="I180" s="138"/>
      <c r="J180" s="138"/>
      <c r="K180" s="138"/>
      <c r="L180" s="21" t="s">
        <v>54</v>
      </c>
      <c r="M180" s="21" t="s">
        <v>236</v>
      </c>
      <c r="N180" s="31" t="s">
        <v>69</v>
      </c>
      <c r="O180" s="7">
        <v>2</v>
      </c>
      <c r="P180" s="7">
        <v>2</v>
      </c>
      <c r="R180" s="141"/>
      <c r="S180" s="134"/>
    </row>
    <row r="181" spans="1:19" ht="15" customHeight="1">
      <c r="A181" s="114"/>
      <c r="B181" s="136"/>
      <c r="C181" s="116"/>
      <c r="D181" s="138"/>
      <c r="E181" s="138"/>
      <c r="F181" s="137"/>
      <c r="G181" s="138"/>
      <c r="H181" s="138"/>
      <c r="I181" s="138"/>
      <c r="J181" s="138"/>
      <c r="K181" s="138"/>
      <c r="L181" s="21" t="s">
        <v>92</v>
      </c>
      <c r="M181" s="21" t="s">
        <v>244</v>
      </c>
      <c r="N181" s="31" t="s">
        <v>69</v>
      </c>
      <c r="O181" s="7">
        <v>2</v>
      </c>
      <c r="P181" s="7">
        <v>2</v>
      </c>
      <c r="R181" s="141"/>
      <c r="S181" s="134"/>
    </row>
    <row r="182" spans="1:19" ht="15" customHeight="1">
      <c r="A182" s="114"/>
      <c r="B182" s="136"/>
      <c r="C182" s="116"/>
      <c r="D182" s="138"/>
      <c r="E182" s="138"/>
      <c r="F182" s="137"/>
      <c r="G182" s="138"/>
      <c r="H182" s="138"/>
      <c r="I182" s="138"/>
      <c r="J182" s="138"/>
      <c r="K182" s="138"/>
      <c r="L182" s="21" t="s">
        <v>1224</v>
      </c>
      <c r="M182" s="21" t="s">
        <v>260</v>
      </c>
      <c r="N182" s="31" t="s">
        <v>785</v>
      </c>
      <c r="O182" s="7">
        <v>2</v>
      </c>
      <c r="P182" s="7">
        <v>2</v>
      </c>
      <c r="R182" s="141"/>
      <c r="S182" s="134"/>
    </row>
    <row r="183" spans="1:19" ht="15" customHeight="1">
      <c r="A183" s="114"/>
      <c r="B183" s="136"/>
      <c r="C183" s="116"/>
      <c r="D183" s="138"/>
      <c r="E183" s="138"/>
      <c r="F183" s="137"/>
      <c r="G183" s="138"/>
      <c r="H183" s="138"/>
      <c r="I183" s="138"/>
      <c r="J183" s="138"/>
      <c r="K183" s="138"/>
      <c r="L183" s="21" t="s">
        <v>231</v>
      </c>
      <c r="M183" s="21" t="s">
        <v>261</v>
      </c>
      <c r="N183" s="31" t="s">
        <v>42</v>
      </c>
      <c r="O183" s="7">
        <v>2</v>
      </c>
      <c r="P183" s="7">
        <v>2</v>
      </c>
      <c r="R183" s="141"/>
      <c r="S183" s="134"/>
    </row>
    <row r="184" spans="1:19" ht="15" customHeight="1">
      <c r="A184" s="114"/>
      <c r="B184" s="136"/>
      <c r="C184" s="116"/>
      <c r="D184" s="138"/>
      <c r="E184" s="138"/>
      <c r="F184" s="137"/>
      <c r="G184" s="138"/>
      <c r="H184" s="138"/>
      <c r="I184" s="138"/>
      <c r="J184" s="138"/>
      <c r="K184" s="138"/>
      <c r="L184" s="21" t="s">
        <v>220</v>
      </c>
      <c r="M184" s="21" t="s">
        <v>1225</v>
      </c>
      <c r="N184" s="31" t="s">
        <v>42</v>
      </c>
      <c r="O184" s="7">
        <v>1</v>
      </c>
      <c r="P184" s="7">
        <v>2.5</v>
      </c>
      <c r="R184" s="141"/>
      <c r="S184" s="134"/>
    </row>
    <row r="185" spans="1:19" ht="15" customHeight="1">
      <c r="A185" s="114" t="s">
        <v>1192</v>
      </c>
      <c r="B185" s="135" t="s">
        <v>802</v>
      </c>
      <c r="C185" s="115" t="s">
        <v>265</v>
      </c>
      <c r="D185" s="138">
        <v>9</v>
      </c>
      <c r="E185" s="138">
        <v>0</v>
      </c>
      <c r="F185" s="138">
        <f>D185-E185</f>
        <v>9</v>
      </c>
      <c r="G185" s="138">
        <f>SUM(P185:P191)</f>
        <v>12</v>
      </c>
      <c r="H185" s="138">
        <v>3</v>
      </c>
      <c r="I185" s="138">
        <v>0</v>
      </c>
      <c r="J185" s="138">
        <v>0</v>
      </c>
      <c r="K185" s="138">
        <v>3</v>
      </c>
      <c r="L185" s="21" t="s">
        <v>79</v>
      </c>
      <c r="M185" s="21" t="s">
        <v>266</v>
      </c>
      <c r="N185" s="31" t="s">
        <v>785</v>
      </c>
      <c r="O185" s="7">
        <v>2</v>
      </c>
      <c r="P185" s="7">
        <v>2</v>
      </c>
      <c r="Q185" s="117"/>
      <c r="R185" s="141"/>
      <c r="S185" s="134"/>
    </row>
    <row r="186" spans="1:19" ht="15" customHeight="1">
      <c r="A186" s="114"/>
      <c r="B186" s="136"/>
      <c r="C186" s="116"/>
      <c r="D186" s="138"/>
      <c r="E186" s="138"/>
      <c r="F186" s="137"/>
      <c r="G186" s="138"/>
      <c r="H186" s="138"/>
      <c r="I186" s="138"/>
      <c r="J186" s="138"/>
      <c r="K186" s="138"/>
      <c r="L186" s="21" t="s">
        <v>1220</v>
      </c>
      <c r="M186" s="21" t="s">
        <v>267</v>
      </c>
      <c r="N186" s="31" t="s">
        <v>785</v>
      </c>
      <c r="O186" s="7">
        <v>2</v>
      </c>
      <c r="P186" s="7">
        <v>2</v>
      </c>
      <c r="Q186" s="117"/>
      <c r="R186" s="141"/>
      <c r="S186" s="134"/>
    </row>
    <row r="187" spans="1:19" ht="15" customHeight="1">
      <c r="A187" s="114"/>
      <c r="B187" s="136"/>
      <c r="C187" s="116"/>
      <c r="D187" s="138"/>
      <c r="E187" s="138"/>
      <c r="F187" s="137"/>
      <c r="G187" s="138"/>
      <c r="H187" s="138"/>
      <c r="I187" s="138"/>
      <c r="J187" s="138"/>
      <c r="K187" s="138"/>
      <c r="L187" s="45" t="s">
        <v>1272</v>
      </c>
      <c r="M187" s="45" t="s">
        <v>268</v>
      </c>
      <c r="N187" s="46" t="s">
        <v>785</v>
      </c>
      <c r="O187" s="47">
        <v>2</v>
      </c>
      <c r="P187" s="47">
        <v>2</v>
      </c>
      <c r="Q187" s="117"/>
      <c r="R187" s="141"/>
      <c r="S187" s="134"/>
    </row>
    <row r="188" spans="1:19" ht="15" customHeight="1">
      <c r="A188" s="114"/>
      <c r="B188" s="136"/>
      <c r="C188" s="116"/>
      <c r="D188" s="138"/>
      <c r="E188" s="138"/>
      <c r="F188" s="137"/>
      <c r="G188" s="138"/>
      <c r="H188" s="138"/>
      <c r="I188" s="138"/>
      <c r="J188" s="138"/>
      <c r="K188" s="138"/>
      <c r="L188" s="21" t="s">
        <v>40</v>
      </c>
      <c r="M188" s="21" t="s">
        <v>269</v>
      </c>
      <c r="N188" s="31" t="s">
        <v>785</v>
      </c>
      <c r="O188" s="7">
        <v>2</v>
      </c>
      <c r="P188" s="7">
        <v>2</v>
      </c>
      <c r="Q188" s="117"/>
      <c r="R188" s="141"/>
      <c r="S188" s="134"/>
    </row>
    <row r="189" spans="1:19" ht="15" customHeight="1">
      <c r="A189" s="114"/>
      <c r="B189" s="136"/>
      <c r="C189" s="116"/>
      <c r="D189" s="138"/>
      <c r="E189" s="138"/>
      <c r="F189" s="137"/>
      <c r="G189" s="138"/>
      <c r="H189" s="138"/>
      <c r="I189" s="138"/>
      <c r="J189" s="138"/>
      <c r="K189" s="138"/>
      <c r="L189" s="21" t="s">
        <v>220</v>
      </c>
      <c r="M189" s="21" t="s">
        <v>1274</v>
      </c>
      <c r="N189" s="31" t="s">
        <v>42</v>
      </c>
      <c r="O189" s="7">
        <v>1</v>
      </c>
      <c r="P189" s="7">
        <v>1.5</v>
      </c>
      <c r="Q189" s="117"/>
      <c r="R189" s="141"/>
      <c r="S189" s="134"/>
    </row>
    <row r="190" spans="1:19" ht="15" customHeight="1">
      <c r="A190" s="114"/>
      <c r="B190" s="136"/>
      <c r="C190" s="116"/>
      <c r="D190" s="138"/>
      <c r="E190" s="138"/>
      <c r="F190" s="137"/>
      <c r="G190" s="138"/>
      <c r="H190" s="138"/>
      <c r="I190" s="138"/>
      <c r="J190" s="138"/>
      <c r="K190" s="138"/>
      <c r="L190" s="21" t="s">
        <v>220</v>
      </c>
      <c r="M190" s="21" t="s">
        <v>1275</v>
      </c>
      <c r="N190" s="31" t="s">
        <v>42</v>
      </c>
      <c r="O190" s="7">
        <v>1</v>
      </c>
      <c r="P190" s="7">
        <v>0.5</v>
      </c>
      <c r="Q190" s="117"/>
      <c r="R190" s="141"/>
      <c r="S190" s="134"/>
    </row>
    <row r="191" spans="1:19" ht="15" customHeight="1">
      <c r="A191" s="114"/>
      <c r="B191" s="136"/>
      <c r="C191" s="116"/>
      <c r="D191" s="138"/>
      <c r="E191" s="138"/>
      <c r="F191" s="137"/>
      <c r="G191" s="138"/>
      <c r="H191" s="138"/>
      <c r="I191" s="138"/>
      <c r="J191" s="138"/>
      <c r="K191" s="138"/>
      <c r="L191" s="21" t="s">
        <v>1221</v>
      </c>
      <c r="M191" s="21" t="s">
        <v>270</v>
      </c>
      <c r="N191" s="31" t="s">
        <v>785</v>
      </c>
      <c r="O191" s="7">
        <v>2</v>
      </c>
      <c r="P191" s="7">
        <v>2</v>
      </c>
      <c r="Q191" s="117"/>
      <c r="R191" s="141"/>
      <c r="S191" s="134"/>
    </row>
    <row r="192" spans="1:19" ht="15" customHeight="1">
      <c r="A192" s="114" t="s">
        <v>1192</v>
      </c>
      <c r="B192" s="135" t="s">
        <v>802</v>
      </c>
      <c r="C192" s="115" t="s">
        <v>276</v>
      </c>
      <c r="D192" s="138">
        <v>9</v>
      </c>
      <c r="E192" s="138">
        <v>0</v>
      </c>
      <c r="F192" s="138">
        <f>D192-E192</f>
        <v>9</v>
      </c>
      <c r="G192" s="138">
        <f>SUM(P192:P197)</f>
        <v>11</v>
      </c>
      <c r="H192" s="138">
        <v>2</v>
      </c>
      <c r="I192" s="138">
        <v>0</v>
      </c>
      <c r="J192" s="138">
        <v>0</v>
      </c>
      <c r="K192" s="138">
        <v>2</v>
      </c>
      <c r="L192" s="21" t="s">
        <v>40</v>
      </c>
      <c r="M192" s="21" t="s">
        <v>277</v>
      </c>
      <c r="N192" s="31" t="s">
        <v>785</v>
      </c>
      <c r="O192" s="7">
        <v>2</v>
      </c>
      <c r="P192" s="7">
        <v>2</v>
      </c>
      <c r="Q192" s="117"/>
      <c r="R192" s="141"/>
      <c r="S192" s="134"/>
    </row>
    <row r="193" spans="1:19" ht="15" customHeight="1">
      <c r="A193" s="114"/>
      <c r="B193" s="136"/>
      <c r="C193" s="116"/>
      <c r="D193" s="138"/>
      <c r="E193" s="138"/>
      <c r="F193" s="137"/>
      <c r="G193" s="138"/>
      <c r="H193" s="138"/>
      <c r="I193" s="138"/>
      <c r="J193" s="138"/>
      <c r="K193" s="138"/>
      <c r="L193" s="21" t="s">
        <v>54</v>
      </c>
      <c r="M193" s="21" t="s">
        <v>893</v>
      </c>
      <c r="N193" s="31" t="s">
        <v>42</v>
      </c>
      <c r="O193" s="7">
        <v>2</v>
      </c>
      <c r="P193" s="7">
        <v>2</v>
      </c>
      <c r="Q193" s="117"/>
      <c r="R193" s="141"/>
      <c r="S193" s="134"/>
    </row>
    <row r="194" spans="1:19" ht="15" customHeight="1">
      <c r="A194" s="114"/>
      <c r="B194" s="136"/>
      <c r="C194" s="116"/>
      <c r="D194" s="138"/>
      <c r="E194" s="138"/>
      <c r="F194" s="137"/>
      <c r="G194" s="138"/>
      <c r="H194" s="138"/>
      <c r="I194" s="138"/>
      <c r="J194" s="138"/>
      <c r="K194" s="138"/>
      <c r="L194" s="21" t="s">
        <v>208</v>
      </c>
      <c r="M194" s="21" t="s">
        <v>244</v>
      </c>
      <c r="N194" s="31" t="s">
        <v>69</v>
      </c>
      <c r="O194" s="7">
        <v>2</v>
      </c>
      <c r="P194" s="7">
        <v>2</v>
      </c>
      <c r="Q194" s="117"/>
      <c r="R194" s="141"/>
      <c r="S194" s="134"/>
    </row>
    <row r="195" spans="1:19" ht="15" customHeight="1">
      <c r="A195" s="114"/>
      <c r="B195" s="136"/>
      <c r="C195" s="116"/>
      <c r="D195" s="138"/>
      <c r="E195" s="138"/>
      <c r="F195" s="137"/>
      <c r="G195" s="138"/>
      <c r="H195" s="138"/>
      <c r="I195" s="138"/>
      <c r="J195" s="138"/>
      <c r="K195" s="138"/>
      <c r="L195" s="21" t="s">
        <v>175</v>
      </c>
      <c r="M195" s="21" t="s">
        <v>244</v>
      </c>
      <c r="N195" s="31" t="s">
        <v>69</v>
      </c>
      <c r="O195" s="7">
        <v>2</v>
      </c>
      <c r="P195" s="7">
        <v>2</v>
      </c>
      <c r="Q195" s="117"/>
      <c r="R195" s="141"/>
      <c r="S195" s="134"/>
    </row>
    <row r="196" spans="1:19" ht="15" customHeight="1">
      <c r="A196" s="114"/>
      <c r="B196" s="136"/>
      <c r="C196" s="116"/>
      <c r="D196" s="138"/>
      <c r="E196" s="138"/>
      <c r="F196" s="137"/>
      <c r="G196" s="138"/>
      <c r="H196" s="138"/>
      <c r="I196" s="138"/>
      <c r="J196" s="138"/>
      <c r="K196" s="138"/>
      <c r="L196" s="21" t="s">
        <v>1218</v>
      </c>
      <c r="M196" s="21" t="s">
        <v>278</v>
      </c>
      <c r="N196" s="31" t="s">
        <v>785</v>
      </c>
      <c r="O196" s="7">
        <v>2</v>
      </c>
      <c r="P196" s="7">
        <v>2</v>
      </c>
      <c r="Q196" s="117"/>
      <c r="R196" s="141"/>
      <c r="S196" s="134"/>
    </row>
    <row r="197" spans="1:19" ht="15" customHeight="1">
      <c r="A197" s="114"/>
      <c r="B197" s="136"/>
      <c r="C197" s="116"/>
      <c r="D197" s="138"/>
      <c r="E197" s="138"/>
      <c r="F197" s="137"/>
      <c r="G197" s="138"/>
      <c r="H197" s="138"/>
      <c r="I197" s="138"/>
      <c r="J197" s="138"/>
      <c r="K197" s="138"/>
      <c r="L197" s="21" t="s">
        <v>220</v>
      </c>
      <c r="M197" s="21" t="s">
        <v>1222</v>
      </c>
      <c r="N197" s="31" t="s">
        <v>42</v>
      </c>
      <c r="O197" s="7">
        <v>1</v>
      </c>
      <c r="P197" s="7">
        <v>1</v>
      </c>
      <c r="Q197" s="117"/>
      <c r="R197" s="141"/>
      <c r="S197" s="134"/>
    </row>
    <row r="198" spans="1:19" ht="15" customHeight="1">
      <c r="A198" s="114" t="s">
        <v>1192</v>
      </c>
      <c r="B198" s="135" t="s">
        <v>803</v>
      </c>
      <c r="C198" s="115" t="s">
        <v>238</v>
      </c>
      <c r="D198" s="138">
        <v>9</v>
      </c>
      <c r="E198" s="138">
        <v>0</v>
      </c>
      <c r="F198" s="138">
        <f>D198-E198</f>
        <v>9</v>
      </c>
      <c r="G198" s="138">
        <f>SUM(P198:P202)</f>
        <v>11</v>
      </c>
      <c r="H198" s="138">
        <v>2</v>
      </c>
      <c r="I198" s="138">
        <v>0</v>
      </c>
      <c r="J198" s="138">
        <v>0</v>
      </c>
      <c r="K198" s="138">
        <v>2</v>
      </c>
      <c r="L198" s="21" t="s">
        <v>1218</v>
      </c>
      <c r="M198" s="21" t="s">
        <v>239</v>
      </c>
      <c r="N198" s="31" t="s">
        <v>785</v>
      </c>
      <c r="O198" s="7">
        <v>2</v>
      </c>
      <c r="P198" s="7">
        <v>2</v>
      </c>
      <c r="Q198" s="117"/>
      <c r="R198" s="141"/>
      <c r="S198" s="134"/>
    </row>
    <row r="199" spans="1:19" ht="15" customHeight="1">
      <c r="A199" s="114"/>
      <c r="B199" s="136"/>
      <c r="C199" s="116"/>
      <c r="D199" s="138"/>
      <c r="E199" s="138"/>
      <c r="F199" s="137"/>
      <c r="G199" s="138"/>
      <c r="H199" s="138"/>
      <c r="I199" s="138"/>
      <c r="J199" s="138"/>
      <c r="K199" s="138"/>
      <c r="L199" s="21" t="s">
        <v>79</v>
      </c>
      <c r="M199" s="21" t="s">
        <v>240</v>
      </c>
      <c r="N199" s="31" t="s">
        <v>785</v>
      </c>
      <c r="O199" s="7">
        <v>3</v>
      </c>
      <c r="P199" s="7">
        <v>3</v>
      </c>
      <c r="Q199" s="117"/>
      <c r="R199" s="141"/>
      <c r="S199" s="134"/>
    </row>
    <row r="200" spans="1:19" ht="15" customHeight="1">
      <c r="A200" s="114"/>
      <c r="B200" s="136"/>
      <c r="C200" s="116"/>
      <c r="D200" s="138"/>
      <c r="E200" s="138"/>
      <c r="F200" s="137"/>
      <c r="G200" s="138"/>
      <c r="H200" s="138"/>
      <c r="I200" s="138"/>
      <c r="J200" s="138"/>
      <c r="K200" s="138"/>
      <c r="L200" s="21" t="s">
        <v>79</v>
      </c>
      <c r="M200" s="21" t="s">
        <v>894</v>
      </c>
      <c r="N200" s="31" t="s">
        <v>69</v>
      </c>
      <c r="O200" s="7">
        <v>2</v>
      </c>
      <c r="P200" s="7">
        <v>2</v>
      </c>
      <c r="Q200" s="117"/>
      <c r="R200" s="141"/>
      <c r="S200" s="134"/>
    </row>
    <row r="201" spans="1:19" ht="15" customHeight="1">
      <c r="A201" s="114"/>
      <c r="B201" s="136"/>
      <c r="C201" s="116"/>
      <c r="D201" s="138"/>
      <c r="E201" s="138"/>
      <c r="F201" s="137"/>
      <c r="G201" s="138"/>
      <c r="H201" s="138"/>
      <c r="I201" s="138"/>
      <c r="J201" s="138"/>
      <c r="K201" s="138"/>
      <c r="L201" s="21" t="s">
        <v>1220</v>
      </c>
      <c r="M201" s="21" t="s">
        <v>241</v>
      </c>
      <c r="N201" s="31" t="s">
        <v>785</v>
      </c>
      <c r="O201" s="7">
        <v>2</v>
      </c>
      <c r="P201" s="7">
        <v>2</v>
      </c>
      <c r="Q201" s="117"/>
      <c r="R201" s="141"/>
      <c r="S201" s="134"/>
    </row>
    <row r="202" spans="1:19" ht="15.75" customHeight="1">
      <c r="A202" s="114"/>
      <c r="B202" s="136"/>
      <c r="C202" s="116"/>
      <c r="D202" s="138"/>
      <c r="E202" s="138"/>
      <c r="F202" s="137"/>
      <c r="G202" s="138"/>
      <c r="H202" s="138"/>
      <c r="I202" s="138"/>
      <c r="J202" s="138"/>
      <c r="K202" s="138"/>
      <c r="L202" s="21" t="s">
        <v>1221</v>
      </c>
      <c r="M202" s="21" t="s">
        <v>242</v>
      </c>
      <c r="N202" s="31" t="s">
        <v>785</v>
      </c>
      <c r="O202" s="7">
        <v>2</v>
      </c>
      <c r="P202" s="7">
        <v>2</v>
      </c>
      <c r="Q202" s="117"/>
      <c r="R202" s="141"/>
      <c r="S202" s="134"/>
    </row>
    <row r="203" spans="1:19" s="48" customFormat="1" ht="15" customHeight="1">
      <c r="A203" s="162" t="s">
        <v>1192</v>
      </c>
      <c r="B203" s="163" t="s">
        <v>814</v>
      </c>
      <c r="C203" s="165" t="s">
        <v>279</v>
      </c>
      <c r="D203" s="160">
        <v>9</v>
      </c>
      <c r="E203" s="160">
        <v>0</v>
      </c>
      <c r="F203" s="160">
        <f>D203-E203</f>
        <v>9</v>
      </c>
      <c r="G203" s="160">
        <f>SUM(P203:P207)</f>
        <v>10</v>
      </c>
      <c r="H203" s="160">
        <v>1</v>
      </c>
      <c r="I203" s="160">
        <v>0</v>
      </c>
      <c r="J203" s="160">
        <v>0</v>
      </c>
      <c r="K203" s="160">
        <v>1</v>
      </c>
      <c r="L203" s="45" t="s">
        <v>79</v>
      </c>
      <c r="M203" s="45" t="s">
        <v>895</v>
      </c>
      <c r="N203" s="46" t="s">
        <v>69</v>
      </c>
      <c r="O203" s="47">
        <v>2</v>
      </c>
      <c r="P203" s="47">
        <v>2</v>
      </c>
      <c r="Q203" s="170"/>
      <c r="R203" s="171"/>
      <c r="S203" s="154"/>
    </row>
    <row r="204" spans="1:19" s="48" customFormat="1" ht="15" customHeight="1">
      <c r="A204" s="162"/>
      <c r="B204" s="164"/>
      <c r="C204" s="166"/>
      <c r="D204" s="160"/>
      <c r="E204" s="160"/>
      <c r="F204" s="161"/>
      <c r="G204" s="160"/>
      <c r="H204" s="160"/>
      <c r="I204" s="160"/>
      <c r="J204" s="160"/>
      <c r="K204" s="160"/>
      <c r="L204" s="45" t="s">
        <v>40</v>
      </c>
      <c r="M204" s="45" t="s">
        <v>280</v>
      </c>
      <c r="N204" s="46" t="s">
        <v>785</v>
      </c>
      <c r="O204" s="47">
        <v>2</v>
      </c>
      <c r="P204" s="47">
        <v>2</v>
      </c>
      <c r="Q204" s="170"/>
      <c r="R204" s="171"/>
      <c r="S204" s="154"/>
    </row>
    <row r="205" spans="1:19" s="48" customFormat="1" ht="15" customHeight="1">
      <c r="A205" s="162"/>
      <c r="B205" s="164"/>
      <c r="C205" s="166"/>
      <c r="D205" s="160"/>
      <c r="E205" s="160"/>
      <c r="F205" s="161"/>
      <c r="G205" s="160"/>
      <c r="H205" s="160"/>
      <c r="I205" s="160"/>
      <c r="J205" s="160"/>
      <c r="K205" s="160"/>
      <c r="L205" s="45" t="s">
        <v>53</v>
      </c>
      <c r="M205" s="45" t="s">
        <v>893</v>
      </c>
      <c r="N205" s="46" t="s">
        <v>42</v>
      </c>
      <c r="O205" s="47">
        <v>2</v>
      </c>
      <c r="P205" s="47">
        <v>2</v>
      </c>
      <c r="Q205" s="170"/>
      <c r="R205" s="171"/>
      <c r="S205" s="154"/>
    </row>
    <row r="206" spans="1:19" s="48" customFormat="1" ht="15" customHeight="1">
      <c r="A206" s="162"/>
      <c r="B206" s="164"/>
      <c r="C206" s="166"/>
      <c r="D206" s="160"/>
      <c r="E206" s="160"/>
      <c r="F206" s="161"/>
      <c r="G206" s="160"/>
      <c r="H206" s="160"/>
      <c r="I206" s="160"/>
      <c r="J206" s="160"/>
      <c r="K206" s="160"/>
      <c r="L206" s="45" t="s">
        <v>1219</v>
      </c>
      <c r="M206" s="45" t="s">
        <v>281</v>
      </c>
      <c r="N206" s="46" t="s">
        <v>785</v>
      </c>
      <c r="O206" s="47">
        <v>2</v>
      </c>
      <c r="P206" s="47">
        <v>2</v>
      </c>
      <c r="Q206" s="170"/>
      <c r="R206" s="171"/>
      <c r="S206" s="154"/>
    </row>
    <row r="207" spans="1:19" s="48" customFormat="1" ht="15" customHeight="1">
      <c r="A207" s="162"/>
      <c r="B207" s="164"/>
      <c r="C207" s="166"/>
      <c r="D207" s="160"/>
      <c r="E207" s="160"/>
      <c r="F207" s="161"/>
      <c r="G207" s="160"/>
      <c r="H207" s="160"/>
      <c r="I207" s="160"/>
      <c r="J207" s="160"/>
      <c r="K207" s="160"/>
      <c r="L207" s="45" t="s">
        <v>40</v>
      </c>
      <c r="M207" s="45" t="s">
        <v>282</v>
      </c>
      <c r="N207" s="46" t="s">
        <v>785</v>
      </c>
      <c r="O207" s="47">
        <v>2</v>
      </c>
      <c r="P207" s="47">
        <v>2</v>
      </c>
      <c r="Q207" s="170"/>
      <c r="R207" s="171"/>
      <c r="S207" s="154"/>
    </row>
    <row r="208" spans="1:19" ht="15" customHeight="1">
      <c r="A208" s="114" t="s">
        <v>1192</v>
      </c>
      <c r="B208" s="135" t="s">
        <v>815</v>
      </c>
      <c r="C208" s="115" t="s">
        <v>243</v>
      </c>
      <c r="D208" s="138">
        <v>10</v>
      </c>
      <c r="E208" s="138">
        <v>4</v>
      </c>
      <c r="F208" s="138">
        <f>D208-E208</f>
        <v>6</v>
      </c>
      <c r="G208" s="138">
        <f>SUM(P208:P212)</f>
        <v>10</v>
      </c>
      <c r="H208" s="138">
        <v>4</v>
      </c>
      <c r="I208" s="138">
        <v>0</v>
      </c>
      <c r="J208" s="138">
        <v>0</v>
      </c>
      <c r="K208" s="138">
        <v>4</v>
      </c>
      <c r="L208" s="21" t="s">
        <v>134</v>
      </c>
      <c r="M208" s="21" t="s">
        <v>896</v>
      </c>
      <c r="N208" s="31" t="s">
        <v>42</v>
      </c>
      <c r="O208" s="7">
        <v>2</v>
      </c>
      <c r="P208" s="7">
        <v>2</v>
      </c>
      <c r="Q208" s="117"/>
      <c r="R208" s="141"/>
      <c r="S208" s="134"/>
    </row>
    <row r="209" spans="1:19" ht="15" customHeight="1">
      <c r="A209" s="114"/>
      <c r="B209" s="136"/>
      <c r="C209" s="116"/>
      <c r="D209" s="138"/>
      <c r="E209" s="138"/>
      <c r="F209" s="137"/>
      <c r="G209" s="138"/>
      <c r="H209" s="138"/>
      <c r="I209" s="138"/>
      <c r="J209" s="138"/>
      <c r="K209" s="138"/>
      <c r="L209" s="21" t="s">
        <v>136</v>
      </c>
      <c r="M209" s="21" t="s">
        <v>896</v>
      </c>
      <c r="N209" s="31" t="s">
        <v>42</v>
      </c>
      <c r="O209" s="7">
        <v>2</v>
      </c>
      <c r="P209" s="7">
        <v>2</v>
      </c>
      <c r="Q209" s="117"/>
      <c r="R209" s="141"/>
      <c r="S209" s="134"/>
    </row>
    <row r="210" spans="1:19" ht="15" customHeight="1">
      <c r="A210" s="114"/>
      <c r="B210" s="136"/>
      <c r="C210" s="116"/>
      <c r="D210" s="138"/>
      <c r="E210" s="138"/>
      <c r="F210" s="137"/>
      <c r="G210" s="138"/>
      <c r="H210" s="138"/>
      <c r="I210" s="138"/>
      <c r="J210" s="138"/>
      <c r="K210" s="138"/>
      <c r="L210" s="21" t="s">
        <v>178</v>
      </c>
      <c r="M210" s="21" t="s">
        <v>244</v>
      </c>
      <c r="N210" s="31" t="s">
        <v>69</v>
      </c>
      <c r="O210" s="7">
        <v>2</v>
      </c>
      <c r="P210" s="7">
        <v>2</v>
      </c>
      <c r="Q210" s="117"/>
      <c r="R210" s="141"/>
      <c r="S210" s="134"/>
    </row>
    <row r="211" spans="1:19" ht="15" customHeight="1">
      <c r="A211" s="114"/>
      <c r="B211" s="136"/>
      <c r="C211" s="116"/>
      <c r="D211" s="138"/>
      <c r="E211" s="138"/>
      <c r="F211" s="137"/>
      <c r="G211" s="138"/>
      <c r="H211" s="138"/>
      <c r="I211" s="138"/>
      <c r="J211" s="138"/>
      <c r="K211" s="138"/>
      <c r="L211" s="21" t="s">
        <v>67</v>
      </c>
      <c r="M211" s="21" t="s">
        <v>244</v>
      </c>
      <c r="N211" s="31" t="s">
        <v>69</v>
      </c>
      <c r="O211" s="7">
        <v>2</v>
      </c>
      <c r="P211" s="7">
        <v>2</v>
      </c>
      <c r="Q211" s="117"/>
      <c r="R211" s="141"/>
      <c r="S211" s="134"/>
    </row>
    <row r="212" spans="1:19" ht="15" customHeight="1">
      <c r="A212" s="114"/>
      <c r="B212" s="136"/>
      <c r="C212" s="116"/>
      <c r="D212" s="138"/>
      <c r="E212" s="138"/>
      <c r="F212" s="137"/>
      <c r="G212" s="138"/>
      <c r="H212" s="138"/>
      <c r="I212" s="138"/>
      <c r="J212" s="138"/>
      <c r="K212" s="138"/>
      <c r="L212" s="21" t="s">
        <v>1218</v>
      </c>
      <c r="M212" s="21" t="s">
        <v>245</v>
      </c>
      <c r="N212" s="31" t="s">
        <v>69</v>
      </c>
      <c r="O212" s="7">
        <v>2</v>
      </c>
      <c r="P212" s="7">
        <v>2</v>
      </c>
      <c r="Q212" s="117"/>
      <c r="R212" s="141"/>
      <c r="S212" s="134"/>
    </row>
    <row r="213" spans="1:19" ht="15" customHeight="1">
      <c r="A213" s="114" t="s">
        <v>1193</v>
      </c>
      <c r="B213" s="135" t="s">
        <v>816</v>
      </c>
      <c r="C213" s="115" t="s">
        <v>303</v>
      </c>
      <c r="D213" s="138">
        <v>8</v>
      </c>
      <c r="E213" s="138">
        <v>2</v>
      </c>
      <c r="F213" s="138">
        <f>D213-E213</f>
        <v>6</v>
      </c>
      <c r="G213" s="138">
        <f>SUM(P213:P218)</f>
        <v>12</v>
      </c>
      <c r="H213" s="138">
        <v>4</v>
      </c>
      <c r="I213" s="138">
        <v>2</v>
      </c>
      <c r="J213" s="138">
        <v>0</v>
      </c>
      <c r="K213" s="138">
        <v>6</v>
      </c>
      <c r="L213" s="21" t="s">
        <v>1226</v>
      </c>
      <c r="M213" s="21" t="s">
        <v>304</v>
      </c>
      <c r="N213" s="31" t="s">
        <v>785</v>
      </c>
      <c r="O213" s="7">
        <v>2</v>
      </c>
      <c r="P213" s="7">
        <v>2</v>
      </c>
      <c r="Q213" s="117"/>
      <c r="S213" s="134" t="s">
        <v>13</v>
      </c>
    </row>
    <row r="214" spans="1:19" ht="28.5">
      <c r="A214" s="114"/>
      <c r="B214" s="136"/>
      <c r="C214" s="116"/>
      <c r="D214" s="138"/>
      <c r="E214" s="138"/>
      <c r="F214" s="137"/>
      <c r="G214" s="138"/>
      <c r="H214" s="138"/>
      <c r="I214" s="138"/>
      <c r="J214" s="138"/>
      <c r="K214" s="138"/>
      <c r="L214" s="21" t="s">
        <v>84</v>
      </c>
      <c r="M214" s="21" t="s">
        <v>305</v>
      </c>
      <c r="N214" s="31" t="s">
        <v>785</v>
      </c>
      <c r="O214" s="7">
        <v>2</v>
      </c>
      <c r="P214" s="7">
        <v>2</v>
      </c>
      <c r="Q214" s="117"/>
      <c r="R214" s="18" t="s">
        <v>853</v>
      </c>
      <c r="S214" s="134"/>
    </row>
    <row r="215" spans="1:19" ht="15" customHeight="1">
      <c r="A215" s="114"/>
      <c r="B215" s="136"/>
      <c r="C215" s="116"/>
      <c r="D215" s="138"/>
      <c r="E215" s="138"/>
      <c r="F215" s="137"/>
      <c r="G215" s="138"/>
      <c r="H215" s="138"/>
      <c r="I215" s="138"/>
      <c r="J215" s="138"/>
      <c r="K215" s="138"/>
      <c r="L215" s="21" t="s">
        <v>60</v>
      </c>
      <c r="M215" s="21" t="s">
        <v>897</v>
      </c>
      <c r="N215" s="31" t="s">
        <v>785</v>
      </c>
      <c r="O215" s="7">
        <v>2</v>
      </c>
      <c r="P215" s="7">
        <v>2</v>
      </c>
      <c r="Q215" s="117"/>
      <c r="S215" s="134"/>
    </row>
    <row r="216" spans="1:19" ht="15" customHeight="1">
      <c r="A216" s="114"/>
      <c r="B216" s="136"/>
      <c r="C216" s="116"/>
      <c r="D216" s="138"/>
      <c r="E216" s="138"/>
      <c r="F216" s="137"/>
      <c r="G216" s="138"/>
      <c r="H216" s="138"/>
      <c r="I216" s="138"/>
      <c r="J216" s="138"/>
      <c r="K216" s="138"/>
      <c r="L216" s="21" t="s">
        <v>60</v>
      </c>
      <c r="M216" s="21" t="s">
        <v>898</v>
      </c>
      <c r="N216" s="31" t="s">
        <v>785</v>
      </c>
      <c r="O216" s="7">
        <v>2</v>
      </c>
      <c r="P216" s="7">
        <v>2</v>
      </c>
      <c r="Q216" s="117"/>
      <c r="S216" s="134"/>
    </row>
    <row r="217" spans="1:19" ht="15" customHeight="1">
      <c r="A217" s="114"/>
      <c r="B217" s="136"/>
      <c r="C217" s="116"/>
      <c r="D217" s="138"/>
      <c r="E217" s="138"/>
      <c r="F217" s="137"/>
      <c r="G217" s="138"/>
      <c r="H217" s="138"/>
      <c r="I217" s="138"/>
      <c r="J217" s="138"/>
      <c r="K217" s="138"/>
      <c r="L217" s="21" t="s">
        <v>189</v>
      </c>
      <c r="M217" s="21" t="s">
        <v>306</v>
      </c>
      <c r="N217" s="31" t="s">
        <v>69</v>
      </c>
      <c r="O217" s="7">
        <v>2</v>
      </c>
      <c r="P217" s="7">
        <v>2</v>
      </c>
      <c r="Q217" s="117"/>
      <c r="S217" s="134"/>
    </row>
    <row r="218" spans="1:19" ht="15" customHeight="1">
      <c r="A218" s="114"/>
      <c r="B218" s="136"/>
      <c r="C218" s="116"/>
      <c r="D218" s="138"/>
      <c r="E218" s="138"/>
      <c r="F218" s="137"/>
      <c r="G218" s="138"/>
      <c r="H218" s="138"/>
      <c r="I218" s="138"/>
      <c r="J218" s="138"/>
      <c r="K218" s="138"/>
      <c r="L218" s="21" t="s">
        <v>189</v>
      </c>
      <c r="M218" s="21" t="s">
        <v>307</v>
      </c>
      <c r="N218" s="31" t="s">
        <v>785</v>
      </c>
      <c r="O218" s="7">
        <v>2</v>
      </c>
      <c r="P218" s="7">
        <v>2</v>
      </c>
      <c r="Q218" s="117"/>
      <c r="S218" s="134"/>
    </row>
    <row r="219" spans="1:19" ht="15" customHeight="1">
      <c r="A219" s="114" t="s">
        <v>1193</v>
      </c>
      <c r="B219" s="135" t="s">
        <v>817</v>
      </c>
      <c r="C219" s="115" t="s">
        <v>296</v>
      </c>
      <c r="D219" s="138">
        <v>8</v>
      </c>
      <c r="E219" s="138">
        <v>4</v>
      </c>
      <c r="F219" s="138">
        <f>D219-E219</f>
        <v>4</v>
      </c>
      <c r="G219" s="138">
        <f>SUM(P219:P223)</f>
        <v>8.5</v>
      </c>
      <c r="H219" s="138">
        <v>4</v>
      </c>
      <c r="I219" s="138">
        <v>0</v>
      </c>
      <c r="J219" s="138">
        <v>0.5</v>
      </c>
      <c r="K219" s="138">
        <v>4</v>
      </c>
      <c r="L219" s="21" t="s">
        <v>297</v>
      </c>
      <c r="M219" s="21" t="s">
        <v>899</v>
      </c>
      <c r="N219" s="31" t="s">
        <v>42</v>
      </c>
      <c r="O219" s="7">
        <v>2</v>
      </c>
      <c r="P219" s="7">
        <v>2</v>
      </c>
      <c r="Q219" s="117"/>
      <c r="S219" s="134"/>
    </row>
    <row r="220" spans="1:19" ht="15" customHeight="1">
      <c r="A220" s="114"/>
      <c r="B220" s="136"/>
      <c r="C220" s="116"/>
      <c r="D220" s="138"/>
      <c r="E220" s="138"/>
      <c r="F220" s="137"/>
      <c r="G220" s="138"/>
      <c r="H220" s="138"/>
      <c r="I220" s="138"/>
      <c r="J220" s="138"/>
      <c r="K220" s="138"/>
      <c r="L220" s="21" t="s">
        <v>298</v>
      </c>
      <c r="M220" s="21" t="s">
        <v>899</v>
      </c>
      <c r="N220" s="31" t="s">
        <v>42</v>
      </c>
      <c r="O220" s="7">
        <v>2</v>
      </c>
      <c r="P220" s="7">
        <v>2</v>
      </c>
      <c r="Q220" s="117"/>
      <c r="S220" s="134"/>
    </row>
    <row r="221" spans="1:19" ht="15" customHeight="1">
      <c r="A221" s="114"/>
      <c r="B221" s="136"/>
      <c r="C221" s="116"/>
      <c r="D221" s="138"/>
      <c r="E221" s="138"/>
      <c r="F221" s="137"/>
      <c r="G221" s="138"/>
      <c r="H221" s="138"/>
      <c r="I221" s="138"/>
      <c r="J221" s="138"/>
      <c r="K221" s="138"/>
      <c r="L221" s="21" t="s">
        <v>1226</v>
      </c>
      <c r="M221" s="21" t="s">
        <v>900</v>
      </c>
      <c r="N221" s="31" t="s">
        <v>785</v>
      </c>
      <c r="O221" s="7">
        <v>2</v>
      </c>
      <c r="P221" s="7">
        <v>2</v>
      </c>
      <c r="Q221" s="117"/>
      <c r="S221" s="134"/>
    </row>
    <row r="222" spans="1:19" ht="15" customHeight="1">
      <c r="A222" s="114"/>
      <c r="B222" s="136"/>
      <c r="C222" s="116"/>
      <c r="D222" s="138"/>
      <c r="E222" s="138"/>
      <c r="F222" s="137"/>
      <c r="G222" s="138"/>
      <c r="H222" s="138"/>
      <c r="I222" s="138"/>
      <c r="J222" s="138"/>
      <c r="K222" s="138"/>
      <c r="L222" s="21" t="s">
        <v>1226</v>
      </c>
      <c r="M222" s="65" t="s">
        <v>1345</v>
      </c>
      <c r="N222" s="31" t="s">
        <v>785</v>
      </c>
      <c r="O222" s="7">
        <v>2</v>
      </c>
      <c r="P222" s="7">
        <v>2</v>
      </c>
      <c r="Q222" s="117"/>
      <c r="S222" s="134"/>
    </row>
    <row r="223" spans="1:19" ht="15" customHeight="1">
      <c r="A223" s="114"/>
      <c r="B223" s="136"/>
      <c r="C223" s="116"/>
      <c r="D223" s="138"/>
      <c r="E223" s="138"/>
      <c r="F223" s="137"/>
      <c r="G223" s="138"/>
      <c r="H223" s="138"/>
      <c r="I223" s="138"/>
      <c r="J223" s="138"/>
      <c r="K223" s="138"/>
      <c r="L223" s="21" t="s">
        <v>90</v>
      </c>
      <c r="M223" s="21" t="s">
        <v>1215</v>
      </c>
      <c r="N223" s="31" t="s">
        <v>69</v>
      </c>
      <c r="O223" s="7">
        <v>1</v>
      </c>
      <c r="P223" s="7">
        <v>0.5</v>
      </c>
      <c r="Q223" s="117"/>
      <c r="S223" s="134"/>
    </row>
    <row r="224" spans="1:19" ht="15" customHeight="1">
      <c r="A224" s="114" t="s">
        <v>1193</v>
      </c>
      <c r="B224" s="135" t="s">
        <v>800</v>
      </c>
      <c r="C224" s="115" t="s">
        <v>300</v>
      </c>
      <c r="D224" s="138">
        <v>8</v>
      </c>
      <c r="E224" s="138">
        <v>0</v>
      </c>
      <c r="F224" s="138">
        <f>D224-E224</f>
        <v>8</v>
      </c>
      <c r="G224" s="138">
        <f>SUM(P224:P228)</f>
        <v>10</v>
      </c>
      <c r="H224" s="138">
        <v>2</v>
      </c>
      <c r="I224" s="138">
        <v>0</v>
      </c>
      <c r="J224" s="138">
        <v>0</v>
      </c>
      <c r="K224" s="138">
        <v>2</v>
      </c>
      <c r="L224" s="21" t="s">
        <v>44</v>
      </c>
      <c r="M224" s="21" t="s">
        <v>901</v>
      </c>
      <c r="N224" s="31" t="s">
        <v>42</v>
      </c>
      <c r="O224" s="7">
        <v>2</v>
      </c>
      <c r="P224" s="7">
        <v>2</v>
      </c>
      <c r="Q224" s="117"/>
      <c r="S224" s="134"/>
    </row>
    <row r="225" spans="1:19" ht="15" customHeight="1">
      <c r="A225" s="114"/>
      <c r="B225" s="136"/>
      <c r="C225" s="116"/>
      <c r="D225" s="138"/>
      <c r="E225" s="138"/>
      <c r="F225" s="137"/>
      <c r="G225" s="138"/>
      <c r="H225" s="138"/>
      <c r="I225" s="138"/>
      <c r="J225" s="138"/>
      <c r="K225" s="138"/>
      <c r="L225" s="21" t="s">
        <v>1227</v>
      </c>
      <c r="M225" s="21" t="s">
        <v>302</v>
      </c>
      <c r="N225" s="31" t="s">
        <v>785</v>
      </c>
      <c r="O225" s="7">
        <v>2</v>
      </c>
      <c r="P225" s="7">
        <v>2</v>
      </c>
      <c r="Q225" s="117"/>
      <c r="S225" s="134"/>
    </row>
    <row r="226" spans="1:19" ht="15" customHeight="1">
      <c r="A226" s="114"/>
      <c r="B226" s="136"/>
      <c r="C226" s="116"/>
      <c r="D226" s="138"/>
      <c r="E226" s="138"/>
      <c r="F226" s="137"/>
      <c r="G226" s="138"/>
      <c r="H226" s="138"/>
      <c r="I226" s="138"/>
      <c r="J226" s="138"/>
      <c r="K226" s="138"/>
      <c r="L226" s="21" t="s">
        <v>79</v>
      </c>
      <c r="M226" s="65" t="s">
        <v>1346</v>
      </c>
      <c r="N226" s="31" t="s">
        <v>785</v>
      </c>
      <c r="O226" s="7">
        <v>2</v>
      </c>
      <c r="P226" s="7">
        <v>2</v>
      </c>
      <c r="Q226" s="117"/>
      <c r="S226" s="134"/>
    </row>
    <row r="227" spans="1:19" ht="15" customHeight="1">
      <c r="A227" s="114"/>
      <c r="B227" s="136"/>
      <c r="C227" s="116"/>
      <c r="D227" s="138"/>
      <c r="E227" s="138"/>
      <c r="F227" s="137"/>
      <c r="G227" s="138"/>
      <c r="H227" s="138"/>
      <c r="I227" s="138"/>
      <c r="J227" s="138"/>
      <c r="K227" s="138"/>
      <c r="L227" s="21" t="s">
        <v>79</v>
      </c>
      <c r="M227" s="65" t="s">
        <v>1347</v>
      </c>
      <c r="N227" s="31" t="s">
        <v>785</v>
      </c>
      <c r="O227" s="7">
        <v>2</v>
      </c>
      <c r="P227" s="7">
        <v>2</v>
      </c>
      <c r="Q227" s="117"/>
      <c r="S227" s="134"/>
    </row>
    <row r="228" spans="1:19" ht="15" customHeight="1">
      <c r="A228" s="114"/>
      <c r="B228" s="136"/>
      <c r="C228" s="116"/>
      <c r="D228" s="138"/>
      <c r="E228" s="138"/>
      <c r="F228" s="137"/>
      <c r="G228" s="138"/>
      <c r="H228" s="138"/>
      <c r="I228" s="138"/>
      <c r="J228" s="138"/>
      <c r="K228" s="138"/>
      <c r="L228" s="21" t="s">
        <v>40</v>
      </c>
      <c r="M228" s="21" t="s">
        <v>902</v>
      </c>
      <c r="N228" s="31" t="s">
        <v>785</v>
      </c>
      <c r="O228" s="7">
        <v>2</v>
      </c>
      <c r="P228" s="7">
        <v>2</v>
      </c>
      <c r="Q228" s="117"/>
      <c r="S228" s="134"/>
    </row>
    <row r="229" spans="1:19" ht="15" customHeight="1">
      <c r="A229" s="114" t="s">
        <v>1193</v>
      </c>
      <c r="B229" s="135" t="s">
        <v>818</v>
      </c>
      <c r="C229" s="115" t="s">
        <v>316</v>
      </c>
      <c r="D229" s="138">
        <v>8</v>
      </c>
      <c r="E229" s="138">
        <v>4</v>
      </c>
      <c r="F229" s="138">
        <f>D229-E229</f>
        <v>4</v>
      </c>
      <c r="G229" s="138">
        <f>SUM(P229:P231)</f>
        <v>8</v>
      </c>
      <c r="H229" s="138">
        <v>4</v>
      </c>
      <c r="I229" s="138">
        <v>0</v>
      </c>
      <c r="J229" s="138">
        <v>0</v>
      </c>
      <c r="K229" s="138">
        <v>4</v>
      </c>
      <c r="L229" s="21" t="s">
        <v>299</v>
      </c>
      <c r="M229" s="21" t="s">
        <v>863</v>
      </c>
      <c r="N229" s="31" t="s">
        <v>42</v>
      </c>
      <c r="O229" s="7">
        <v>2</v>
      </c>
      <c r="P229" s="16">
        <v>4</v>
      </c>
      <c r="Q229" s="28" t="s">
        <v>1382</v>
      </c>
      <c r="S229" s="134"/>
    </row>
    <row r="230" spans="1:19" ht="15" customHeight="1">
      <c r="A230" s="114"/>
      <c r="B230" s="136"/>
      <c r="C230" s="116"/>
      <c r="D230" s="138"/>
      <c r="E230" s="138"/>
      <c r="F230" s="137"/>
      <c r="G230" s="138"/>
      <c r="H230" s="138"/>
      <c r="I230" s="138"/>
      <c r="J230" s="138"/>
      <c r="K230" s="138"/>
      <c r="L230" s="21" t="s">
        <v>40</v>
      </c>
      <c r="M230" s="21" t="s">
        <v>317</v>
      </c>
      <c r="N230" s="31" t="s">
        <v>785</v>
      </c>
      <c r="O230" s="7">
        <v>2</v>
      </c>
      <c r="P230" s="7">
        <v>2</v>
      </c>
      <c r="S230" s="134"/>
    </row>
    <row r="231" spans="1:19" ht="15" customHeight="1">
      <c r="A231" s="114"/>
      <c r="B231" s="136"/>
      <c r="C231" s="116"/>
      <c r="D231" s="138"/>
      <c r="E231" s="138"/>
      <c r="F231" s="137"/>
      <c r="G231" s="138"/>
      <c r="H231" s="138"/>
      <c r="I231" s="138"/>
      <c r="J231" s="138"/>
      <c r="K231" s="138"/>
      <c r="L231" s="21" t="s">
        <v>41</v>
      </c>
      <c r="M231" s="21" t="s">
        <v>78</v>
      </c>
      <c r="N231" s="31" t="s">
        <v>42</v>
      </c>
      <c r="O231" s="7">
        <v>2</v>
      </c>
      <c r="P231" s="7">
        <v>2</v>
      </c>
      <c r="S231" s="134"/>
    </row>
    <row r="232" spans="1:19" ht="15" customHeight="1">
      <c r="A232" s="114" t="s">
        <v>1193</v>
      </c>
      <c r="B232" s="135" t="s">
        <v>802</v>
      </c>
      <c r="C232" s="115" t="s">
        <v>314</v>
      </c>
      <c r="D232" s="138">
        <v>9</v>
      </c>
      <c r="E232" s="138">
        <v>0</v>
      </c>
      <c r="F232" s="138">
        <f>D232-E232</f>
        <v>9</v>
      </c>
      <c r="G232" s="138">
        <f>SUM(P232:P237)</f>
        <v>12</v>
      </c>
      <c r="H232" s="138">
        <v>3</v>
      </c>
      <c r="I232" s="138">
        <v>0</v>
      </c>
      <c r="J232" s="138">
        <v>0</v>
      </c>
      <c r="K232" s="138">
        <v>3</v>
      </c>
      <c r="L232" s="21" t="s">
        <v>79</v>
      </c>
      <c r="M232" s="21" t="s">
        <v>903</v>
      </c>
      <c r="N232" s="31" t="s">
        <v>785</v>
      </c>
      <c r="O232" s="7">
        <v>2</v>
      </c>
      <c r="P232" s="7">
        <v>2</v>
      </c>
      <c r="Q232" s="117"/>
      <c r="S232" s="134"/>
    </row>
    <row r="233" spans="1:19" ht="15" customHeight="1">
      <c r="A233" s="114"/>
      <c r="B233" s="136"/>
      <c r="C233" s="116"/>
      <c r="D233" s="138"/>
      <c r="E233" s="138"/>
      <c r="F233" s="137"/>
      <c r="G233" s="138"/>
      <c r="H233" s="138"/>
      <c r="I233" s="138"/>
      <c r="J233" s="138"/>
      <c r="K233" s="138"/>
      <c r="L233" s="21" t="s">
        <v>79</v>
      </c>
      <c r="M233" s="21" t="s">
        <v>904</v>
      </c>
      <c r="N233" s="31" t="s">
        <v>785</v>
      </c>
      <c r="O233" s="7">
        <v>2</v>
      </c>
      <c r="P233" s="7">
        <v>2</v>
      </c>
      <c r="Q233" s="117"/>
      <c r="S233" s="134"/>
    </row>
    <row r="234" spans="1:19" ht="15" customHeight="1">
      <c r="A234" s="114"/>
      <c r="B234" s="136"/>
      <c r="C234" s="116"/>
      <c r="D234" s="138"/>
      <c r="E234" s="138"/>
      <c r="F234" s="137"/>
      <c r="G234" s="138"/>
      <c r="H234" s="138"/>
      <c r="I234" s="138"/>
      <c r="J234" s="138"/>
      <c r="K234" s="138"/>
      <c r="L234" s="21" t="s">
        <v>68</v>
      </c>
      <c r="M234" s="21" t="s">
        <v>305</v>
      </c>
      <c r="N234" s="31" t="s">
        <v>785</v>
      </c>
      <c r="O234" s="7">
        <v>2</v>
      </c>
      <c r="P234" s="7">
        <v>2</v>
      </c>
      <c r="Q234" s="117"/>
      <c r="S234" s="134"/>
    </row>
    <row r="235" spans="1:19" ht="15" customHeight="1">
      <c r="A235" s="114"/>
      <c r="B235" s="136"/>
      <c r="C235" s="116"/>
      <c r="D235" s="138"/>
      <c r="E235" s="138"/>
      <c r="F235" s="137"/>
      <c r="G235" s="138"/>
      <c r="H235" s="138"/>
      <c r="I235" s="138"/>
      <c r="J235" s="138"/>
      <c r="K235" s="138"/>
      <c r="L235" s="21" t="s">
        <v>297</v>
      </c>
      <c r="M235" s="21" t="s">
        <v>905</v>
      </c>
      <c r="N235" s="31" t="s">
        <v>42</v>
      </c>
      <c r="O235" s="7">
        <v>2</v>
      </c>
      <c r="P235" s="7">
        <v>2</v>
      </c>
      <c r="Q235" s="117"/>
      <c r="S235" s="134"/>
    </row>
    <row r="236" spans="1:19" ht="15" customHeight="1">
      <c r="A236" s="114"/>
      <c r="B236" s="136"/>
      <c r="C236" s="116"/>
      <c r="D236" s="138"/>
      <c r="E236" s="138"/>
      <c r="F236" s="137"/>
      <c r="G236" s="138"/>
      <c r="H236" s="138"/>
      <c r="I236" s="138"/>
      <c r="J236" s="138"/>
      <c r="K236" s="138"/>
      <c r="L236" s="21" t="s">
        <v>1227</v>
      </c>
      <c r="M236" s="21" t="s">
        <v>315</v>
      </c>
      <c r="N236" s="31" t="s">
        <v>785</v>
      </c>
      <c r="O236" s="7">
        <v>2</v>
      </c>
      <c r="P236" s="7">
        <v>2</v>
      </c>
      <c r="Q236" s="117"/>
      <c r="S236" s="134"/>
    </row>
    <row r="237" spans="1:19" ht="15" customHeight="1">
      <c r="A237" s="114"/>
      <c r="B237" s="136"/>
      <c r="C237" s="116"/>
      <c r="D237" s="138"/>
      <c r="E237" s="138"/>
      <c r="F237" s="137"/>
      <c r="G237" s="138"/>
      <c r="H237" s="138"/>
      <c r="I237" s="138"/>
      <c r="J237" s="138"/>
      <c r="K237" s="138"/>
      <c r="L237" s="21" t="s">
        <v>1226</v>
      </c>
      <c r="M237" s="21" t="s">
        <v>315</v>
      </c>
      <c r="N237" s="31" t="s">
        <v>785</v>
      </c>
      <c r="O237" s="7">
        <v>2</v>
      </c>
      <c r="P237" s="7">
        <v>2</v>
      </c>
      <c r="Q237" s="117"/>
      <c r="S237" s="134"/>
    </row>
    <row r="238" spans="1:19" ht="15" customHeight="1">
      <c r="A238" s="114" t="s">
        <v>1193</v>
      </c>
      <c r="B238" s="135" t="s">
        <v>802</v>
      </c>
      <c r="C238" s="115" t="s">
        <v>323</v>
      </c>
      <c r="D238" s="138">
        <v>9</v>
      </c>
      <c r="E238" s="138">
        <v>0</v>
      </c>
      <c r="F238" s="138">
        <f>D238-E238</f>
        <v>9</v>
      </c>
      <c r="G238" s="138">
        <f>SUM(P238:P242)</f>
        <v>10</v>
      </c>
      <c r="H238" s="138">
        <v>1</v>
      </c>
      <c r="I238" s="138">
        <v>0</v>
      </c>
      <c r="J238" s="138">
        <v>0</v>
      </c>
      <c r="K238" s="138">
        <v>1</v>
      </c>
      <c r="L238" s="21" t="s">
        <v>189</v>
      </c>
      <c r="M238" s="21" t="s">
        <v>324</v>
      </c>
      <c r="N238" s="31" t="s">
        <v>69</v>
      </c>
      <c r="O238" s="7">
        <v>2</v>
      </c>
      <c r="P238" s="7">
        <v>2</v>
      </c>
      <c r="Q238" s="117"/>
      <c r="S238" s="134"/>
    </row>
    <row r="239" spans="1:19" ht="15" customHeight="1">
      <c r="A239" s="114"/>
      <c r="B239" s="136"/>
      <c r="C239" s="116"/>
      <c r="D239" s="138"/>
      <c r="E239" s="138"/>
      <c r="F239" s="137"/>
      <c r="G239" s="138"/>
      <c r="H239" s="138"/>
      <c r="I239" s="138"/>
      <c r="J239" s="138"/>
      <c r="K239" s="138"/>
      <c r="L239" s="21" t="s">
        <v>60</v>
      </c>
      <c r="M239" s="21" t="s">
        <v>305</v>
      </c>
      <c r="N239" s="31" t="s">
        <v>785</v>
      </c>
      <c r="O239" s="7">
        <v>2</v>
      </c>
      <c r="P239" s="7">
        <v>2</v>
      </c>
      <c r="Q239" s="117"/>
      <c r="S239" s="134"/>
    </row>
    <row r="240" spans="1:19" ht="15" customHeight="1">
      <c r="A240" s="114"/>
      <c r="B240" s="136"/>
      <c r="C240" s="116"/>
      <c r="D240" s="138"/>
      <c r="E240" s="138"/>
      <c r="F240" s="137"/>
      <c r="G240" s="138"/>
      <c r="H240" s="138"/>
      <c r="I240" s="138"/>
      <c r="J240" s="138"/>
      <c r="K240" s="138"/>
      <c r="L240" s="21" t="s">
        <v>1226</v>
      </c>
      <c r="M240" s="21" t="s">
        <v>325</v>
      </c>
      <c r="N240" s="31" t="s">
        <v>785</v>
      </c>
      <c r="O240" s="7">
        <v>2</v>
      </c>
      <c r="P240" s="7">
        <v>2</v>
      </c>
      <c r="Q240" s="117"/>
      <c r="S240" s="134"/>
    </row>
    <row r="241" spans="1:19" ht="15" customHeight="1">
      <c r="A241" s="114"/>
      <c r="B241" s="136"/>
      <c r="C241" s="116"/>
      <c r="D241" s="138"/>
      <c r="E241" s="138"/>
      <c r="F241" s="137"/>
      <c r="G241" s="138"/>
      <c r="H241" s="138"/>
      <c r="I241" s="138"/>
      <c r="J241" s="138"/>
      <c r="K241" s="138"/>
      <c r="L241" s="21" t="s">
        <v>301</v>
      </c>
      <c r="M241" s="65" t="s">
        <v>326</v>
      </c>
      <c r="N241" s="31" t="s">
        <v>42</v>
      </c>
      <c r="O241" s="7">
        <v>2</v>
      </c>
      <c r="P241" s="7">
        <v>2</v>
      </c>
      <c r="Q241" s="117"/>
      <c r="S241" s="134"/>
    </row>
    <row r="242" spans="1:19" ht="15" customHeight="1">
      <c r="A242" s="114"/>
      <c r="B242" s="136"/>
      <c r="C242" s="116"/>
      <c r="D242" s="138"/>
      <c r="E242" s="138"/>
      <c r="F242" s="137"/>
      <c r="G242" s="138"/>
      <c r="H242" s="138"/>
      <c r="I242" s="138"/>
      <c r="J242" s="138"/>
      <c r="K242" s="138"/>
      <c r="L242" s="21" t="s">
        <v>1227</v>
      </c>
      <c r="M242" s="21" t="s">
        <v>327</v>
      </c>
      <c r="N242" s="31" t="s">
        <v>785</v>
      </c>
      <c r="O242" s="7">
        <v>2</v>
      </c>
      <c r="P242" s="7">
        <v>2</v>
      </c>
      <c r="Q242" s="117"/>
      <c r="S242" s="134"/>
    </row>
    <row r="243" spans="1:19" ht="15" customHeight="1">
      <c r="A243" s="114" t="s">
        <v>1193</v>
      </c>
      <c r="B243" s="135" t="s">
        <v>802</v>
      </c>
      <c r="C243" s="115" t="s">
        <v>334</v>
      </c>
      <c r="D243" s="138">
        <v>9</v>
      </c>
      <c r="E243" s="138">
        <v>0</v>
      </c>
      <c r="F243" s="138">
        <f>D243-E243</f>
        <v>9</v>
      </c>
      <c r="G243" s="138">
        <f>SUM(P243:P248)</f>
        <v>12</v>
      </c>
      <c r="H243" s="138">
        <v>3</v>
      </c>
      <c r="I243" s="138">
        <v>0</v>
      </c>
      <c r="J243" s="138">
        <v>0</v>
      </c>
      <c r="K243" s="138">
        <v>3</v>
      </c>
      <c r="L243" s="21" t="s">
        <v>1227</v>
      </c>
      <c r="M243" s="21" t="s">
        <v>335</v>
      </c>
      <c r="N243" s="31" t="s">
        <v>785</v>
      </c>
      <c r="O243" s="7">
        <v>2</v>
      </c>
      <c r="P243" s="7">
        <v>2</v>
      </c>
      <c r="S243" s="134"/>
    </row>
    <row r="244" spans="1:19" ht="15" customHeight="1">
      <c r="A244" s="114"/>
      <c r="B244" s="136"/>
      <c r="C244" s="116"/>
      <c r="D244" s="138"/>
      <c r="E244" s="138"/>
      <c r="F244" s="137"/>
      <c r="G244" s="138"/>
      <c r="H244" s="138"/>
      <c r="I244" s="138"/>
      <c r="J244" s="138"/>
      <c r="K244" s="138"/>
      <c r="L244" s="21" t="s">
        <v>79</v>
      </c>
      <c r="M244" s="21" t="s">
        <v>906</v>
      </c>
      <c r="N244" s="31" t="s">
        <v>69</v>
      </c>
      <c r="O244" s="7">
        <v>2</v>
      </c>
      <c r="P244" s="7">
        <v>2</v>
      </c>
      <c r="S244" s="134"/>
    </row>
    <row r="245" spans="1:19" ht="15" customHeight="1">
      <c r="A245" s="114"/>
      <c r="B245" s="136"/>
      <c r="C245" s="116"/>
      <c r="D245" s="138"/>
      <c r="E245" s="138"/>
      <c r="F245" s="137"/>
      <c r="G245" s="138"/>
      <c r="H245" s="138"/>
      <c r="I245" s="138"/>
      <c r="J245" s="138"/>
      <c r="K245" s="138"/>
      <c r="L245" s="21" t="s">
        <v>79</v>
      </c>
      <c r="M245" s="21" t="s">
        <v>907</v>
      </c>
      <c r="N245" s="31" t="s">
        <v>69</v>
      </c>
      <c r="O245" s="7">
        <v>2</v>
      </c>
      <c r="P245" s="7">
        <v>2</v>
      </c>
      <c r="S245" s="134"/>
    </row>
    <row r="246" spans="1:19" ht="15" customHeight="1">
      <c r="A246" s="114"/>
      <c r="B246" s="136"/>
      <c r="C246" s="116"/>
      <c r="D246" s="138"/>
      <c r="E246" s="138"/>
      <c r="F246" s="137"/>
      <c r="G246" s="138"/>
      <c r="H246" s="138"/>
      <c r="I246" s="138"/>
      <c r="J246" s="138"/>
      <c r="K246" s="138"/>
      <c r="L246" s="21" t="s">
        <v>1227</v>
      </c>
      <c r="M246" s="21" t="s">
        <v>336</v>
      </c>
      <c r="N246" s="31" t="s">
        <v>785</v>
      </c>
      <c r="O246" s="7">
        <v>2</v>
      </c>
      <c r="P246" s="7">
        <v>2</v>
      </c>
      <c r="S246" s="134"/>
    </row>
    <row r="247" spans="1:19" ht="15" customHeight="1">
      <c r="A247" s="114"/>
      <c r="B247" s="136"/>
      <c r="C247" s="116"/>
      <c r="D247" s="138"/>
      <c r="E247" s="138"/>
      <c r="F247" s="137"/>
      <c r="G247" s="138"/>
      <c r="H247" s="138"/>
      <c r="I247" s="138"/>
      <c r="J247" s="138"/>
      <c r="K247" s="138"/>
      <c r="L247" s="21" t="s">
        <v>1226</v>
      </c>
      <c r="M247" s="21" t="s">
        <v>337</v>
      </c>
      <c r="N247" s="31" t="s">
        <v>785</v>
      </c>
      <c r="O247" s="7">
        <v>2</v>
      </c>
      <c r="P247" s="7">
        <v>2</v>
      </c>
      <c r="S247" s="134"/>
    </row>
    <row r="248" spans="1:19" ht="15" customHeight="1">
      <c r="A248" s="114"/>
      <c r="B248" s="136"/>
      <c r="C248" s="116"/>
      <c r="D248" s="138"/>
      <c r="E248" s="138"/>
      <c r="F248" s="137"/>
      <c r="G248" s="138"/>
      <c r="H248" s="138"/>
      <c r="I248" s="138"/>
      <c r="J248" s="138"/>
      <c r="K248" s="138"/>
      <c r="L248" s="21" t="s">
        <v>301</v>
      </c>
      <c r="M248" s="21" t="s">
        <v>865</v>
      </c>
      <c r="N248" s="31" t="s">
        <v>42</v>
      </c>
      <c r="O248" s="7">
        <v>1</v>
      </c>
      <c r="P248" s="16">
        <v>2</v>
      </c>
      <c r="Q248" s="28" t="s">
        <v>1383</v>
      </c>
      <c r="S248" s="134"/>
    </row>
    <row r="249" spans="1:19" ht="15" customHeight="1">
      <c r="A249" s="114" t="s">
        <v>1193</v>
      </c>
      <c r="B249" s="135" t="s">
        <v>802</v>
      </c>
      <c r="C249" s="115" t="s">
        <v>349</v>
      </c>
      <c r="D249" s="138">
        <v>9</v>
      </c>
      <c r="E249" s="138">
        <v>0</v>
      </c>
      <c r="F249" s="138">
        <f>D249-E249</f>
        <v>9</v>
      </c>
      <c r="G249" s="138">
        <f>SUM(P249:P254)</f>
        <v>12</v>
      </c>
      <c r="H249" s="138">
        <v>1</v>
      </c>
      <c r="I249" s="138">
        <v>0</v>
      </c>
      <c r="J249" s="128">
        <v>2</v>
      </c>
      <c r="K249" s="138">
        <v>1</v>
      </c>
      <c r="L249" s="21" t="s">
        <v>1228</v>
      </c>
      <c r="M249" s="21" t="s">
        <v>350</v>
      </c>
      <c r="N249" s="31" t="s">
        <v>785</v>
      </c>
      <c r="O249" s="7">
        <v>2</v>
      </c>
      <c r="P249" s="7">
        <v>2</v>
      </c>
      <c r="R249" s="145" t="s">
        <v>854</v>
      </c>
      <c r="S249" s="129" t="s">
        <v>5</v>
      </c>
    </row>
    <row r="250" spans="1:19" ht="15" customHeight="1">
      <c r="A250" s="114"/>
      <c r="B250" s="136"/>
      <c r="C250" s="116"/>
      <c r="D250" s="138"/>
      <c r="E250" s="138"/>
      <c r="F250" s="137"/>
      <c r="G250" s="138"/>
      <c r="H250" s="138"/>
      <c r="I250" s="138"/>
      <c r="J250" s="128"/>
      <c r="K250" s="138"/>
      <c r="L250" s="21" t="s">
        <v>1227</v>
      </c>
      <c r="M250" s="21" t="s">
        <v>351</v>
      </c>
      <c r="N250" s="31" t="s">
        <v>785</v>
      </c>
      <c r="O250" s="7">
        <v>2</v>
      </c>
      <c r="P250" s="7">
        <v>2</v>
      </c>
      <c r="R250" s="145"/>
      <c r="S250" s="129"/>
    </row>
    <row r="251" spans="1:19" ht="15" customHeight="1">
      <c r="A251" s="114"/>
      <c r="B251" s="136"/>
      <c r="C251" s="116"/>
      <c r="D251" s="138"/>
      <c r="E251" s="138"/>
      <c r="F251" s="137"/>
      <c r="G251" s="138"/>
      <c r="H251" s="138"/>
      <c r="I251" s="138"/>
      <c r="J251" s="128"/>
      <c r="K251" s="138"/>
      <c r="L251" s="21" t="s">
        <v>79</v>
      </c>
      <c r="M251" s="21" t="s">
        <v>908</v>
      </c>
      <c r="N251" s="31" t="s">
        <v>785</v>
      </c>
      <c r="O251" s="7">
        <v>2</v>
      </c>
      <c r="P251" s="7">
        <v>2</v>
      </c>
      <c r="R251" s="145"/>
      <c r="S251" s="129"/>
    </row>
    <row r="252" spans="1:19" ht="15" customHeight="1">
      <c r="A252" s="114"/>
      <c r="B252" s="136"/>
      <c r="C252" s="116"/>
      <c r="D252" s="138"/>
      <c r="E252" s="138"/>
      <c r="F252" s="137"/>
      <c r="G252" s="138"/>
      <c r="H252" s="138"/>
      <c r="I252" s="138"/>
      <c r="J252" s="128"/>
      <c r="K252" s="138"/>
      <c r="L252" s="21" t="s">
        <v>79</v>
      </c>
      <c r="M252" s="21" t="s">
        <v>909</v>
      </c>
      <c r="N252" s="31" t="s">
        <v>785</v>
      </c>
      <c r="O252" s="7">
        <v>2</v>
      </c>
      <c r="P252" s="7">
        <v>2</v>
      </c>
      <c r="R252" s="145"/>
      <c r="S252" s="129"/>
    </row>
    <row r="253" spans="1:19" ht="15" customHeight="1">
      <c r="A253" s="114"/>
      <c r="B253" s="136"/>
      <c r="C253" s="116"/>
      <c r="D253" s="138"/>
      <c r="E253" s="138"/>
      <c r="F253" s="137"/>
      <c r="G253" s="138"/>
      <c r="H253" s="138"/>
      <c r="I253" s="138"/>
      <c r="J253" s="128"/>
      <c r="K253" s="138"/>
      <c r="L253" s="21" t="s">
        <v>298</v>
      </c>
      <c r="M253" s="21" t="s">
        <v>352</v>
      </c>
      <c r="N253" s="31" t="s">
        <v>69</v>
      </c>
      <c r="O253" s="7">
        <v>2</v>
      </c>
      <c r="P253" s="7">
        <v>2</v>
      </c>
      <c r="R253" s="145"/>
      <c r="S253" s="129"/>
    </row>
    <row r="254" spans="1:19" ht="15" customHeight="1">
      <c r="A254" s="114"/>
      <c r="B254" s="136"/>
      <c r="C254" s="116"/>
      <c r="D254" s="138"/>
      <c r="E254" s="138"/>
      <c r="F254" s="137"/>
      <c r="G254" s="138"/>
      <c r="H254" s="138"/>
      <c r="I254" s="138"/>
      <c r="J254" s="128"/>
      <c r="K254" s="138"/>
      <c r="L254" s="21" t="s">
        <v>1227</v>
      </c>
      <c r="M254" s="21" t="s">
        <v>352</v>
      </c>
      <c r="N254" s="31" t="s">
        <v>69</v>
      </c>
      <c r="O254" s="7">
        <v>2</v>
      </c>
      <c r="P254" s="7">
        <v>2</v>
      </c>
      <c r="R254" s="145"/>
      <c r="S254" s="129"/>
    </row>
    <row r="255" spans="1:19" ht="15" customHeight="1">
      <c r="A255" s="114" t="s">
        <v>1193</v>
      </c>
      <c r="B255" s="135" t="s">
        <v>809</v>
      </c>
      <c r="C255" s="115" t="s">
        <v>328</v>
      </c>
      <c r="D255" s="138">
        <v>10</v>
      </c>
      <c r="E255" s="138">
        <v>0</v>
      </c>
      <c r="F255" s="138">
        <f>D255-E255</f>
        <v>10</v>
      </c>
      <c r="G255" s="138">
        <f>SUM(P255:P260)</f>
        <v>12</v>
      </c>
      <c r="H255" s="138">
        <v>2</v>
      </c>
      <c r="I255" s="138">
        <v>0</v>
      </c>
      <c r="J255" s="138">
        <v>0</v>
      </c>
      <c r="K255" s="138">
        <v>2</v>
      </c>
      <c r="L255" s="21" t="s">
        <v>1226</v>
      </c>
      <c r="M255" s="21" t="s">
        <v>329</v>
      </c>
      <c r="N255" s="31" t="s">
        <v>785</v>
      </c>
      <c r="O255" s="7">
        <v>2</v>
      </c>
      <c r="P255" s="7">
        <v>2</v>
      </c>
      <c r="Q255" s="117"/>
      <c r="R255" s="141"/>
      <c r="S255" s="134"/>
    </row>
    <row r="256" spans="1:19" ht="15" customHeight="1">
      <c r="A256" s="114"/>
      <c r="B256" s="136"/>
      <c r="C256" s="116"/>
      <c r="D256" s="138"/>
      <c r="E256" s="138"/>
      <c r="F256" s="137"/>
      <c r="G256" s="138"/>
      <c r="H256" s="138"/>
      <c r="I256" s="138"/>
      <c r="J256" s="138"/>
      <c r="K256" s="138"/>
      <c r="L256" s="21" t="s">
        <v>1227</v>
      </c>
      <c r="M256" s="21" t="s">
        <v>330</v>
      </c>
      <c r="N256" s="31" t="s">
        <v>785</v>
      </c>
      <c r="O256" s="7">
        <v>2</v>
      </c>
      <c r="P256" s="7">
        <v>2</v>
      </c>
      <c r="Q256" s="117"/>
      <c r="R256" s="141"/>
      <c r="S256" s="134"/>
    </row>
    <row r="257" spans="1:19" ht="15" customHeight="1">
      <c r="A257" s="114"/>
      <c r="B257" s="136"/>
      <c r="C257" s="116"/>
      <c r="D257" s="138"/>
      <c r="E257" s="138"/>
      <c r="F257" s="137"/>
      <c r="G257" s="138"/>
      <c r="H257" s="138"/>
      <c r="I257" s="138"/>
      <c r="J257" s="138"/>
      <c r="K257" s="138"/>
      <c r="L257" s="21" t="s">
        <v>1228</v>
      </c>
      <c r="M257" s="21" t="s">
        <v>331</v>
      </c>
      <c r="N257" s="31" t="s">
        <v>785</v>
      </c>
      <c r="O257" s="7">
        <v>2</v>
      </c>
      <c r="P257" s="7">
        <v>2</v>
      </c>
      <c r="Q257" s="117"/>
      <c r="R257" s="141"/>
      <c r="S257" s="134"/>
    </row>
    <row r="258" spans="1:19" ht="15" customHeight="1">
      <c r="A258" s="114"/>
      <c r="B258" s="136"/>
      <c r="C258" s="116"/>
      <c r="D258" s="138"/>
      <c r="E258" s="138"/>
      <c r="F258" s="137"/>
      <c r="G258" s="138"/>
      <c r="H258" s="138"/>
      <c r="I258" s="138"/>
      <c r="J258" s="138"/>
      <c r="K258" s="138"/>
      <c r="L258" s="21" t="s">
        <v>1226</v>
      </c>
      <c r="M258" s="21" t="s">
        <v>332</v>
      </c>
      <c r="N258" s="31" t="s">
        <v>785</v>
      </c>
      <c r="O258" s="7">
        <v>2</v>
      </c>
      <c r="P258" s="7">
        <v>2</v>
      </c>
      <c r="Q258" s="117"/>
      <c r="R258" s="141"/>
      <c r="S258" s="134"/>
    </row>
    <row r="259" spans="1:19" ht="28.5">
      <c r="A259" s="114"/>
      <c r="B259" s="136"/>
      <c r="C259" s="116"/>
      <c r="D259" s="138"/>
      <c r="E259" s="138"/>
      <c r="F259" s="137"/>
      <c r="G259" s="138"/>
      <c r="H259" s="138"/>
      <c r="I259" s="138"/>
      <c r="J259" s="138"/>
      <c r="K259" s="138"/>
      <c r="L259" s="19" t="s">
        <v>1229</v>
      </c>
      <c r="M259" s="21" t="s">
        <v>333</v>
      </c>
      <c r="N259" s="31" t="s">
        <v>69</v>
      </c>
      <c r="O259" s="7">
        <v>2</v>
      </c>
      <c r="P259" s="7">
        <v>2</v>
      </c>
      <c r="Q259" s="117"/>
      <c r="R259" s="141"/>
      <c r="S259" s="134"/>
    </row>
    <row r="260" spans="1:19" ht="15" customHeight="1">
      <c r="A260" s="114"/>
      <c r="B260" s="136"/>
      <c r="C260" s="116"/>
      <c r="D260" s="138"/>
      <c r="E260" s="138"/>
      <c r="F260" s="137"/>
      <c r="G260" s="138"/>
      <c r="H260" s="138"/>
      <c r="I260" s="138"/>
      <c r="J260" s="138"/>
      <c r="K260" s="138"/>
      <c r="L260" s="21" t="s">
        <v>1148</v>
      </c>
      <c r="M260" s="21" t="s">
        <v>333</v>
      </c>
      <c r="N260" s="31" t="s">
        <v>69</v>
      </c>
      <c r="O260" s="7">
        <v>2</v>
      </c>
      <c r="P260" s="7">
        <v>2</v>
      </c>
      <c r="Q260" s="117"/>
      <c r="R260" s="141"/>
      <c r="S260" s="134"/>
    </row>
    <row r="261" spans="1:19" ht="15" customHeight="1">
      <c r="A261" s="114" t="s">
        <v>794</v>
      </c>
      <c r="B261" s="135" t="s">
        <v>809</v>
      </c>
      <c r="C261" s="115" t="s">
        <v>338</v>
      </c>
      <c r="D261" s="138">
        <v>10</v>
      </c>
      <c r="E261" s="138">
        <v>0</v>
      </c>
      <c r="F261" s="138">
        <f>D261-E261</f>
        <v>10</v>
      </c>
      <c r="G261" s="138">
        <f>SUM(P261:P265)</f>
        <v>10</v>
      </c>
      <c r="H261" s="138">
        <v>0</v>
      </c>
      <c r="I261" s="138">
        <v>0</v>
      </c>
      <c r="J261" s="138">
        <v>0</v>
      </c>
      <c r="K261" s="138">
        <v>0</v>
      </c>
      <c r="L261" s="21" t="s">
        <v>79</v>
      </c>
      <c r="M261" s="21" t="s">
        <v>339</v>
      </c>
      <c r="N261" s="31" t="s">
        <v>785</v>
      </c>
      <c r="O261" s="7">
        <v>2</v>
      </c>
      <c r="P261" s="7">
        <v>2</v>
      </c>
      <c r="Q261" s="117"/>
      <c r="R261" s="141"/>
      <c r="S261" s="134"/>
    </row>
    <row r="262" spans="1:19" ht="15" customHeight="1">
      <c r="A262" s="114"/>
      <c r="B262" s="136"/>
      <c r="C262" s="116"/>
      <c r="D262" s="138"/>
      <c r="E262" s="138"/>
      <c r="F262" s="137"/>
      <c r="G262" s="138"/>
      <c r="H262" s="138"/>
      <c r="I262" s="138"/>
      <c r="J262" s="138"/>
      <c r="K262" s="138"/>
      <c r="L262" s="21" t="s">
        <v>44</v>
      </c>
      <c r="M262" s="21" t="s">
        <v>910</v>
      </c>
      <c r="N262" s="31" t="s">
        <v>42</v>
      </c>
      <c r="O262" s="7">
        <v>2</v>
      </c>
      <c r="P262" s="7">
        <v>2</v>
      </c>
      <c r="Q262" s="117"/>
      <c r="R262" s="141"/>
      <c r="S262" s="134"/>
    </row>
    <row r="263" spans="1:19" ht="15" customHeight="1">
      <c r="A263" s="114"/>
      <c r="B263" s="136"/>
      <c r="C263" s="116"/>
      <c r="D263" s="138"/>
      <c r="E263" s="138"/>
      <c r="F263" s="137"/>
      <c r="G263" s="138"/>
      <c r="H263" s="138"/>
      <c r="I263" s="138"/>
      <c r="J263" s="138"/>
      <c r="K263" s="138"/>
      <c r="L263" s="21" t="s">
        <v>1146</v>
      </c>
      <c r="M263" s="21" t="s">
        <v>340</v>
      </c>
      <c r="N263" s="31" t="s">
        <v>785</v>
      </c>
      <c r="O263" s="7">
        <v>2</v>
      </c>
      <c r="P263" s="7">
        <v>2</v>
      </c>
      <c r="Q263" s="117"/>
      <c r="R263" s="141"/>
      <c r="S263" s="134"/>
    </row>
    <row r="264" spans="1:19" ht="15" customHeight="1">
      <c r="A264" s="114"/>
      <c r="B264" s="136"/>
      <c r="C264" s="116"/>
      <c r="D264" s="138"/>
      <c r="E264" s="138"/>
      <c r="F264" s="137"/>
      <c r="G264" s="138"/>
      <c r="H264" s="138"/>
      <c r="I264" s="138"/>
      <c r="J264" s="138"/>
      <c r="K264" s="138"/>
      <c r="L264" s="21" t="s">
        <v>1146</v>
      </c>
      <c r="M264" s="21" t="s">
        <v>341</v>
      </c>
      <c r="N264" s="31" t="s">
        <v>785</v>
      </c>
      <c r="O264" s="7">
        <v>2</v>
      </c>
      <c r="P264" s="7">
        <v>2</v>
      </c>
      <c r="Q264" s="117"/>
      <c r="R264" s="141"/>
      <c r="S264" s="134"/>
    </row>
    <row r="265" spans="1:19" ht="15" customHeight="1">
      <c r="A265" s="114"/>
      <c r="B265" s="136"/>
      <c r="C265" s="116"/>
      <c r="D265" s="138"/>
      <c r="E265" s="138"/>
      <c r="F265" s="137"/>
      <c r="G265" s="138"/>
      <c r="H265" s="138"/>
      <c r="I265" s="138"/>
      <c r="J265" s="138"/>
      <c r="K265" s="138"/>
      <c r="L265" s="21" t="s">
        <v>1147</v>
      </c>
      <c r="M265" s="21" t="s">
        <v>342</v>
      </c>
      <c r="N265" s="31" t="s">
        <v>785</v>
      </c>
      <c r="O265" s="7">
        <v>2</v>
      </c>
      <c r="P265" s="7">
        <v>2</v>
      </c>
      <c r="Q265" s="117"/>
      <c r="R265" s="141"/>
      <c r="S265" s="134"/>
    </row>
    <row r="266" spans="1:19" ht="15" customHeight="1">
      <c r="A266" s="114" t="s">
        <v>1194</v>
      </c>
      <c r="B266" s="135" t="s">
        <v>819</v>
      </c>
      <c r="C266" s="115" t="s">
        <v>357</v>
      </c>
      <c r="D266" s="138">
        <v>9</v>
      </c>
      <c r="E266" s="138">
        <v>2</v>
      </c>
      <c r="F266" s="138">
        <f>D266-E266</f>
        <v>7</v>
      </c>
      <c r="G266" s="138">
        <f>SUM(P266:P272)</f>
        <v>14</v>
      </c>
      <c r="H266" s="138">
        <v>4</v>
      </c>
      <c r="I266" s="138">
        <v>2</v>
      </c>
      <c r="J266" s="138">
        <v>1</v>
      </c>
      <c r="K266" s="138">
        <v>6</v>
      </c>
      <c r="L266" s="21" t="s">
        <v>358</v>
      </c>
      <c r="M266" s="21" t="s">
        <v>911</v>
      </c>
      <c r="N266" s="31" t="s">
        <v>42</v>
      </c>
      <c r="O266" s="7">
        <v>2</v>
      </c>
      <c r="P266" s="7">
        <v>2</v>
      </c>
      <c r="Q266" s="117"/>
      <c r="R266" s="126" t="s">
        <v>853</v>
      </c>
      <c r="S266" s="134" t="s">
        <v>13</v>
      </c>
    </row>
    <row r="267" spans="1:19" ht="15" customHeight="1">
      <c r="A267" s="114"/>
      <c r="B267" s="136"/>
      <c r="C267" s="116"/>
      <c r="D267" s="138"/>
      <c r="E267" s="138"/>
      <c r="F267" s="137"/>
      <c r="G267" s="138"/>
      <c r="H267" s="138"/>
      <c r="I267" s="138"/>
      <c r="J267" s="138"/>
      <c r="K267" s="138"/>
      <c r="L267" s="21" t="s">
        <v>147</v>
      </c>
      <c r="M267" s="21" t="s">
        <v>359</v>
      </c>
      <c r="N267" s="31" t="s">
        <v>42</v>
      </c>
      <c r="O267" s="7">
        <v>2</v>
      </c>
      <c r="P267" s="7">
        <v>2</v>
      </c>
      <c r="Q267" s="117"/>
      <c r="R267" s="146"/>
      <c r="S267" s="134"/>
    </row>
    <row r="268" spans="1:19" ht="15" customHeight="1">
      <c r="A268" s="114"/>
      <c r="B268" s="136"/>
      <c r="C268" s="116"/>
      <c r="D268" s="138"/>
      <c r="E268" s="138"/>
      <c r="F268" s="137"/>
      <c r="G268" s="138"/>
      <c r="H268" s="138"/>
      <c r="I268" s="138"/>
      <c r="J268" s="138"/>
      <c r="K268" s="138"/>
      <c r="L268" s="21" t="s">
        <v>84</v>
      </c>
      <c r="M268" s="21" t="s">
        <v>359</v>
      </c>
      <c r="N268" s="31" t="s">
        <v>42</v>
      </c>
      <c r="O268" s="7">
        <v>2</v>
      </c>
      <c r="P268" s="7">
        <v>2</v>
      </c>
      <c r="Q268" s="117"/>
      <c r="R268" s="146"/>
      <c r="S268" s="134"/>
    </row>
    <row r="269" spans="1:19" ht="15" customHeight="1">
      <c r="A269" s="114"/>
      <c r="B269" s="136"/>
      <c r="C269" s="116"/>
      <c r="D269" s="138"/>
      <c r="E269" s="138"/>
      <c r="F269" s="137"/>
      <c r="G269" s="138"/>
      <c r="H269" s="138"/>
      <c r="I269" s="138"/>
      <c r="J269" s="138"/>
      <c r="K269" s="138"/>
      <c r="L269" s="21" t="s">
        <v>216</v>
      </c>
      <c r="M269" s="21" t="s">
        <v>359</v>
      </c>
      <c r="N269" s="31" t="s">
        <v>42</v>
      </c>
      <c r="O269" s="7">
        <v>2</v>
      </c>
      <c r="P269" s="7">
        <v>2</v>
      </c>
      <c r="Q269" s="117"/>
      <c r="R269" s="146"/>
      <c r="S269" s="134"/>
    </row>
    <row r="270" spans="1:19" ht="15" customHeight="1">
      <c r="A270" s="114"/>
      <c r="B270" s="136"/>
      <c r="C270" s="116"/>
      <c r="D270" s="138"/>
      <c r="E270" s="138"/>
      <c r="F270" s="137"/>
      <c r="G270" s="138"/>
      <c r="H270" s="138"/>
      <c r="I270" s="138"/>
      <c r="J270" s="138"/>
      <c r="K270" s="138"/>
      <c r="L270" s="21" t="s">
        <v>156</v>
      </c>
      <c r="M270" s="21" t="s">
        <v>359</v>
      </c>
      <c r="N270" s="31" t="s">
        <v>42</v>
      </c>
      <c r="O270" s="7">
        <v>2</v>
      </c>
      <c r="P270" s="7">
        <v>2</v>
      </c>
      <c r="Q270" s="117"/>
      <c r="R270" s="146"/>
      <c r="S270" s="134"/>
    </row>
    <row r="271" spans="1:19" ht="15" customHeight="1">
      <c r="A271" s="114"/>
      <c r="B271" s="136"/>
      <c r="C271" s="116"/>
      <c r="D271" s="138"/>
      <c r="E271" s="138"/>
      <c r="F271" s="137"/>
      <c r="G271" s="138"/>
      <c r="H271" s="138"/>
      <c r="I271" s="138"/>
      <c r="J271" s="138"/>
      <c r="K271" s="138"/>
      <c r="L271" s="21" t="s">
        <v>346</v>
      </c>
      <c r="M271" s="21" t="s">
        <v>359</v>
      </c>
      <c r="N271" s="31" t="s">
        <v>42</v>
      </c>
      <c r="O271" s="7">
        <v>2</v>
      </c>
      <c r="P271" s="7">
        <v>2</v>
      </c>
      <c r="Q271" s="117"/>
      <c r="R271" s="146"/>
      <c r="S271" s="134"/>
    </row>
    <row r="272" spans="1:19" ht="15" customHeight="1">
      <c r="A272" s="114"/>
      <c r="B272" s="136"/>
      <c r="C272" s="116"/>
      <c r="D272" s="138"/>
      <c r="E272" s="138"/>
      <c r="F272" s="137"/>
      <c r="G272" s="138"/>
      <c r="H272" s="138"/>
      <c r="I272" s="138"/>
      <c r="J272" s="138"/>
      <c r="K272" s="138"/>
      <c r="L272" s="21" t="s">
        <v>176</v>
      </c>
      <c r="M272" s="21" t="s">
        <v>359</v>
      </c>
      <c r="N272" s="31" t="s">
        <v>42</v>
      </c>
      <c r="O272" s="7">
        <v>2</v>
      </c>
      <c r="P272" s="7">
        <v>2</v>
      </c>
      <c r="Q272" s="117"/>
      <c r="R272" s="146"/>
      <c r="S272" s="134"/>
    </row>
    <row r="273" spans="1:19" ht="15" customHeight="1">
      <c r="A273" s="114" t="s">
        <v>1194</v>
      </c>
      <c r="B273" s="135" t="s">
        <v>820</v>
      </c>
      <c r="C273" s="115" t="s">
        <v>366</v>
      </c>
      <c r="D273" s="138">
        <v>9</v>
      </c>
      <c r="E273" s="138">
        <v>4</v>
      </c>
      <c r="F273" s="138">
        <f>D273-E273</f>
        <v>5</v>
      </c>
      <c r="G273" s="138">
        <f>SUM(P273:P274)</f>
        <v>6</v>
      </c>
      <c r="H273" s="138">
        <v>1</v>
      </c>
      <c r="I273" s="138">
        <v>0</v>
      </c>
      <c r="J273" s="138">
        <v>0</v>
      </c>
      <c r="K273" s="138">
        <v>1</v>
      </c>
      <c r="L273" s="21" t="s">
        <v>364</v>
      </c>
      <c r="M273" s="21" t="s">
        <v>367</v>
      </c>
      <c r="N273" s="31" t="s">
        <v>42</v>
      </c>
      <c r="O273" s="7">
        <v>3</v>
      </c>
      <c r="P273" s="7">
        <v>3</v>
      </c>
      <c r="Q273" s="117"/>
      <c r="S273" s="134"/>
    </row>
    <row r="274" spans="1:19" ht="15" customHeight="1">
      <c r="A274" s="114"/>
      <c r="B274" s="136"/>
      <c r="C274" s="116"/>
      <c r="D274" s="138"/>
      <c r="E274" s="138"/>
      <c r="F274" s="137"/>
      <c r="G274" s="138"/>
      <c r="H274" s="138"/>
      <c r="I274" s="138"/>
      <c r="J274" s="138"/>
      <c r="K274" s="138"/>
      <c r="L274" s="21" t="s">
        <v>92</v>
      </c>
      <c r="M274" s="21" t="s">
        <v>368</v>
      </c>
      <c r="N274" s="31" t="s">
        <v>42</v>
      </c>
      <c r="O274" s="7">
        <v>3</v>
      </c>
      <c r="P274" s="7">
        <v>3</v>
      </c>
      <c r="Q274" s="117"/>
      <c r="S274" s="134"/>
    </row>
    <row r="275" spans="1:19" ht="15" customHeight="1">
      <c r="A275" s="114" t="s">
        <v>1194</v>
      </c>
      <c r="B275" s="167" t="s">
        <v>821</v>
      </c>
      <c r="C275" s="115" t="s">
        <v>369</v>
      </c>
      <c r="D275" s="138">
        <v>9</v>
      </c>
      <c r="E275" s="138">
        <v>4</v>
      </c>
      <c r="F275" s="138">
        <f>D275-E275</f>
        <v>5</v>
      </c>
      <c r="G275" s="138">
        <f>SUM(P275:P277)</f>
        <v>9</v>
      </c>
      <c r="H275" s="138">
        <v>4</v>
      </c>
      <c r="I275" s="138">
        <v>0</v>
      </c>
      <c r="J275" s="138">
        <v>0</v>
      </c>
      <c r="K275" s="138">
        <v>4</v>
      </c>
      <c r="L275" s="21" t="s">
        <v>92</v>
      </c>
      <c r="M275" s="21" t="s">
        <v>912</v>
      </c>
      <c r="N275" s="31" t="s">
        <v>42</v>
      </c>
      <c r="O275" s="7">
        <v>3</v>
      </c>
      <c r="P275" s="7">
        <v>3</v>
      </c>
      <c r="Q275" s="117"/>
      <c r="S275" s="134"/>
    </row>
    <row r="276" spans="1:19" ht="15" customHeight="1">
      <c r="A276" s="114"/>
      <c r="B276" s="168"/>
      <c r="C276" s="116"/>
      <c r="D276" s="138"/>
      <c r="E276" s="138"/>
      <c r="F276" s="137"/>
      <c r="G276" s="138"/>
      <c r="H276" s="138"/>
      <c r="I276" s="138"/>
      <c r="J276" s="138"/>
      <c r="K276" s="138"/>
      <c r="L276" s="21" t="s">
        <v>55</v>
      </c>
      <c r="M276" s="21" t="s">
        <v>913</v>
      </c>
      <c r="N276" s="31" t="s">
        <v>42</v>
      </c>
      <c r="O276" s="7">
        <v>4</v>
      </c>
      <c r="P276" s="7">
        <v>4</v>
      </c>
      <c r="Q276" s="117"/>
      <c r="S276" s="134"/>
    </row>
    <row r="277" spans="1:19" ht="15" customHeight="1">
      <c r="A277" s="114"/>
      <c r="B277" s="168"/>
      <c r="C277" s="116"/>
      <c r="D277" s="138"/>
      <c r="E277" s="138"/>
      <c r="F277" s="137"/>
      <c r="G277" s="138"/>
      <c r="H277" s="138"/>
      <c r="I277" s="138"/>
      <c r="J277" s="138"/>
      <c r="K277" s="138"/>
      <c r="L277" s="21" t="s">
        <v>364</v>
      </c>
      <c r="M277" s="21" t="s">
        <v>914</v>
      </c>
      <c r="N277" s="31" t="s">
        <v>785</v>
      </c>
      <c r="O277" s="7">
        <v>2</v>
      </c>
      <c r="P277" s="7">
        <v>2</v>
      </c>
      <c r="Q277" s="117"/>
      <c r="S277" s="134"/>
    </row>
    <row r="278" spans="1:19" ht="15" customHeight="1">
      <c r="A278" s="114" t="s">
        <v>1194</v>
      </c>
      <c r="B278" s="135" t="s">
        <v>803</v>
      </c>
      <c r="C278" s="115" t="s">
        <v>370</v>
      </c>
      <c r="D278" s="138">
        <v>9</v>
      </c>
      <c r="E278" s="138">
        <v>0</v>
      </c>
      <c r="F278" s="138">
        <f>D278-E278</f>
        <v>9</v>
      </c>
      <c r="G278" s="138">
        <f>SUM(P278:P280)</f>
        <v>9</v>
      </c>
      <c r="H278" s="138">
        <v>0</v>
      </c>
      <c r="I278" s="138">
        <v>0</v>
      </c>
      <c r="J278" s="138">
        <v>0</v>
      </c>
      <c r="K278" s="138">
        <v>0</v>
      </c>
      <c r="L278" s="21" t="s">
        <v>55</v>
      </c>
      <c r="M278" s="21" t="s">
        <v>371</v>
      </c>
      <c r="N278" s="31" t="s">
        <v>785</v>
      </c>
      <c r="O278" s="7">
        <v>3</v>
      </c>
      <c r="P278" s="7">
        <v>3</v>
      </c>
      <c r="Q278" s="117"/>
      <c r="S278" s="134"/>
    </row>
    <row r="279" spans="1:19" ht="15" customHeight="1">
      <c r="A279" s="114"/>
      <c r="B279" s="136"/>
      <c r="C279" s="116"/>
      <c r="D279" s="138"/>
      <c r="E279" s="138"/>
      <c r="F279" s="137"/>
      <c r="G279" s="138"/>
      <c r="H279" s="138"/>
      <c r="I279" s="138"/>
      <c r="J279" s="138"/>
      <c r="K279" s="138"/>
      <c r="L279" s="21" t="s">
        <v>51</v>
      </c>
      <c r="M279" s="21" t="s">
        <v>913</v>
      </c>
      <c r="N279" s="31" t="s">
        <v>42</v>
      </c>
      <c r="O279" s="7">
        <v>3</v>
      </c>
      <c r="P279" s="7">
        <v>3</v>
      </c>
      <c r="Q279" s="117"/>
      <c r="S279" s="134"/>
    </row>
    <row r="280" spans="1:19" ht="15" customHeight="1">
      <c r="A280" s="114"/>
      <c r="B280" s="136"/>
      <c r="C280" s="116"/>
      <c r="D280" s="138"/>
      <c r="E280" s="138"/>
      <c r="F280" s="137"/>
      <c r="G280" s="138"/>
      <c r="H280" s="138"/>
      <c r="I280" s="138"/>
      <c r="J280" s="138"/>
      <c r="K280" s="138"/>
      <c r="L280" s="21" t="s">
        <v>43</v>
      </c>
      <c r="M280" s="21" t="s">
        <v>915</v>
      </c>
      <c r="N280" s="31" t="s">
        <v>42</v>
      </c>
      <c r="O280" s="7">
        <v>3</v>
      </c>
      <c r="P280" s="7">
        <v>3</v>
      </c>
      <c r="Q280" s="117"/>
      <c r="S280" s="134"/>
    </row>
    <row r="281" spans="1:19" ht="15" customHeight="1">
      <c r="A281" s="114" t="s">
        <v>1194</v>
      </c>
      <c r="B281" s="135" t="s">
        <v>822</v>
      </c>
      <c r="C281" s="115" t="s">
        <v>372</v>
      </c>
      <c r="D281" s="138">
        <v>9</v>
      </c>
      <c r="E281" s="138">
        <v>4</v>
      </c>
      <c r="F281" s="138">
        <f>D281-E281</f>
        <v>5</v>
      </c>
      <c r="G281" s="138">
        <f>SUM(P281:P283)</f>
        <v>8</v>
      </c>
      <c r="H281" s="138">
        <v>3</v>
      </c>
      <c r="I281" s="138">
        <v>0</v>
      </c>
      <c r="J281" s="138">
        <v>0</v>
      </c>
      <c r="K281" s="138">
        <v>3</v>
      </c>
      <c r="L281" s="21" t="s">
        <v>1149</v>
      </c>
      <c r="M281" s="21" t="s">
        <v>913</v>
      </c>
      <c r="N281" s="31" t="s">
        <v>42</v>
      </c>
      <c r="O281" s="7">
        <v>3</v>
      </c>
      <c r="P281" s="7">
        <v>3</v>
      </c>
      <c r="Q281" s="117"/>
      <c r="S281" s="134"/>
    </row>
    <row r="282" spans="1:19" ht="15" customHeight="1">
      <c r="A282" s="114"/>
      <c r="B282" s="136"/>
      <c r="C282" s="116"/>
      <c r="D282" s="138"/>
      <c r="E282" s="138"/>
      <c r="F282" s="137"/>
      <c r="G282" s="138"/>
      <c r="H282" s="138"/>
      <c r="I282" s="138"/>
      <c r="J282" s="138"/>
      <c r="K282" s="138"/>
      <c r="L282" s="21" t="s">
        <v>92</v>
      </c>
      <c r="M282" s="21" t="s">
        <v>375</v>
      </c>
      <c r="N282" s="31" t="s">
        <v>785</v>
      </c>
      <c r="O282" s="7">
        <v>2</v>
      </c>
      <c r="P282" s="7">
        <v>2</v>
      </c>
      <c r="Q282" s="117"/>
      <c r="S282" s="134"/>
    </row>
    <row r="283" spans="1:19" ht="15" customHeight="1">
      <c r="A283" s="114"/>
      <c r="B283" s="136"/>
      <c r="C283" s="116"/>
      <c r="D283" s="138"/>
      <c r="E283" s="138"/>
      <c r="F283" s="137"/>
      <c r="G283" s="138"/>
      <c r="H283" s="138"/>
      <c r="I283" s="138"/>
      <c r="J283" s="138"/>
      <c r="K283" s="138"/>
      <c r="L283" s="21" t="s">
        <v>364</v>
      </c>
      <c r="M283" s="21" t="s">
        <v>376</v>
      </c>
      <c r="N283" s="31" t="s">
        <v>42</v>
      </c>
      <c r="O283" s="7">
        <v>3</v>
      </c>
      <c r="P283" s="7">
        <v>3</v>
      </c>
      <c r="Q283" s="117"/>
      <c r="S283" s="134"/>
    </row>
    <row r="284" spans="1:19" ht="18.75" customHeight="1">
      <c r="A284" s="114" t="s">
        <v>1194</v>
      </c>
      <c r="B284" s="167" t="s">
        <v>823</v>
      </c>
      <c r="C284" s="115" t="s">
        <v>363</v>
      </c>
      <c r="D284" s="138">
        <v>10</v>
      </c>
      <c r="E284" s="138">
        <v>4</v>
      </c>
      <c r="F284" s="138">
        <f>D284-E284</f>
        <v>6</v>
      </c>
      <c r="G284" s="138">
        <f>SUM(P284:P285)</f>
        <v>8</v>
      </c>
      <c r="H284" s="138">
        <v>2</v>
      </c>
      <c r="I284" s="138">
        <v>0</v>
      </c>
      <c r="J284" s="138">
        <v>0</v>
      </c>
      <c r="K284" s="138">
        <v>2</v>
      </c>
      <c r="L284" s="21" t="s">
        <v>364</v>
      </c>
      <c r="M284" s="21" t="s">
        <v>365</v>
      </c>
      <c r="N284" s="31" t="s">
        <v>42</v>
      </c>
      <c r="O284" s="7">
        <v>4</v>
      </c>
      <c r="P284" s="7">
        <v>4</v>
      </c>
      <c r="S284" s="134"/>
    </row>
    <row r="285" spans="1:19" ht="27" customHeight="1">
      <c r="A285" s="114"/>
      <c r="B285" s="168"/>
      <c r="C285" s="116"/>
      <c r="D285" s="138"/>
      <c r="E285" s="138"/>
      <c r="F285" s="137"/>
      <c r="G285" s="138"/>
      <c r="H285" s="138"/>
      <c r="I285" s="138"/>
      <c r="J285" s="138"/>
      <c r="K285" s="138"/>
      <c r="L285" s="21" t="s">
        <v>358</v>
      </c>
      <c r="M285" s="21" t="s">
        <v>863</v>
      </c>
      <c r="N285" s="31" t="s">
        <v>42</v>
      </c>
      <c r="O285" s="7">
        <v>2</v>
      </c>
      <c r="P285" s="16">
        <v>4</v>
      </c>
      <c r="Q285" s="28" t="s">
        <v>1369</v>
      </c>
      <c r="S285" s="134"/>
    </row>
    <row r="286" spans="1:19" ht="15" customHeight="1">
      <c r="A286" s="114" t="s">
        <v>1194</v>
      </c>
      <c r="B286" s="135" t="s">
        <v>803</v>
      </c>
      <c r="C286" s="115" t="s">
        <v>379</v>
      </c>
      <c r="D286" s="138">
        <v>9</v>
      </c>
      <c r="E286" s="138">
        <v>0</v>
      </c>
      <c r="F286" s="138">
        <f>D286-E286</f>
        <v>9</v>
      </c>
      <c r="G286" s="138">
        <f>SUM(P286:P290)</f>
        <v>11</v>
      </c>
      <c r="H286" s="138">
        <v>2</v>
      </c>
      <c r="I286" s="138">
        <v>0</v>
      </c>
      <c r="J286" s="138">
        <v>0</v>
      </c>
      <c r="K286" s="138">
        <v>2</v>
      </c>
      <c r="L286" s="21" t="s">
        <v>79</v>
      </c>
      <c r="M286" s="21" t="s">
        <v>380</v>
      </c>
      <c r="N286" s="31" t="s">
        <v>785</v>
      </c>
      <c r="O286" s="7">
        <v>2</v>
      </c>
      <c r="P286" s="7">
        <v>2</v>
      </c>
      <c r="Q286" s="117"/>
      <c r="S286" s="134"/>
    </row>
    <row r="287" spans="1:19" ht="15" customHeight="1">
      <c r="A287" s="114"/>
      <c r="B287" s="136"/>
      <c r="C287" s="116"/>
      <c r="D287" s="138"/>
      <c r="E287" s="138"/>
      <c r="F287" s="137"/>
      <c r="G287" s="138"/>
      <c r="H287" s="138"/>
      <c r="I287" s="138"/>
      <c r="J287" s="138"/>
      <c r="K287" s="138"/>
      <c r="L287" s="21" t="s">
        <v>44</v>
      </c>
      <c r="M287" s="21" t="s">
        <v>378</v>
      </c>
      <c r="N287" s="31" t="s">
        <v>42</v>
      </c>
      <c r="O287" s="7">
        <v>2</v>
      </c>
      <c r="P287" s="7">
        <v>2</v>
      </c>
      <c r="Q287" s="117"/>
      <c r="S287" s="134"/>
    </row>
    <row r="288" spans="1:19" ht="15" customHeight="1">
      <c r="A288" s="114"/>
      <c r="B288" s="136"/>
      <c r="C288" s="116"/>
      <c r="D288" s="138"/>
      <c r="E288" s="138"/>
      <c r="F288" s="137"/>
      <c r="G288" s="138"/>
      <c r="H288" s="138"/>
      <c r="I288" s="138"/>
      <c r="J288" s="138"/>
      <c r="K288" s="138"/>
      <c r="L288" s="21" t="s">
        <v>47</v>
      </c>
      <c r="M288" s="21" t="s">
        <v>378</v>
      </c>
      <c r="N288" s="31" t="s">
        <v>42</v>
      </c>
      <c r="O288" s="7">
        <v>2</v>
      </c>
      <c r="P288" s="7">
        <v>2</v>
      </c>
      <c r="Q288" s="117"/>
      <c r="S288" s="134"/>
    </row>
    <row r="289" spans="1:19" ht="15" customHeight="1">
      <c r="A289" s="114"/>
      <c r="B289" s="136"/>
      <c r="C289" s="116"/>
      <c r="D289" s="138"/>
      <c r="E289" s="138"/>
      <c r="F289" s="137"/>
      <c r="G289" s="138"/>
      <c r="H289" s="138"/>
      <c r="I289" s="138"/>
      <c r="J289" s="138"/>
      <c r="K289" s="138"/>
      <c r="L289" s="21" t="s">
        <v>56</v>
      </c>
      <c r="M289" s="21" t="s">
        <v>378</v>
      </c>
      <c r="N289" s="31" t="s">
        <v>42</v>
      </c>
      <c r="O289" s="7">
        <v>2</v>
      </c>
      <c r="P289" s="7">
        <v>2</v>
      </c>
      <c r="Q289" s="117"/>
      <c r="S289" s="134"/>
    </row>
    <row r="290" spans="1:19" ht="15" customHeight="1">
      <c r="A290" s="114"/>
      <c r="B290" s="136"/>
      <c r="C290" s="116"/>
      <c r="D290" s="138"/>
      <c r="E290" s="138"/>
      <c r="F290" s="137"/>
      <c r="G290" s="138"/>
      <c r="H290" s="138"/>
      <c r="I290" s="138"/>
      <c r="J290" s="138"/>
      <c r="K290" s="138"/>
      <c r="L290" s="21" t="s">
        <v>92</v>
      </c>
      <c r="M290" s="21" t="s">
        <v>381</v>
      </c>
      <c r="N290" s="31" t="s">
        <v>785</v>
      </c>
      <c r="O290" s="7">
        <v>3</v>
      </c>
      <c r="P290" s="7">
        <v>3</v>
      </c>
      <c r="Q290" s="117"/>
      <c r="S290" s="134"/>
    </row>
    <row r="291" spans="1:19" ht="15" customHeight="1">
      <c r="A291" s="114" t="s">
        <v>1194</v>
      </c>
      <c r="B291" s="135" t="s">
        <v>803</v>
      </c>
      <c r="C291" s="115" t="s">
        <v>382</v>
      </c>
      <c r="D291" s="138">
        <v>9</v>
      </c>
      <c r="E291" s="138">
        <v>0</v>
      </c>
      <c r="F291" s="138">
        <f>D291-E291</f>
        <v>9</v>
      </c>
      <c r="G291" s="138">
        <f>SUM(P291:P294)</f>
        <v>9</v>
      </c>
      <c r="H291" s="138">
        <v>0</v>
      </c>
      <c r="I291" s="138">
        <v>0</v>
      </c>
      <c r="J291" s="138">
        <v>0</v>
      </c>
      <c r="K291" s="138">
        <v>0</v>
      </c>
      <c r="L291" s="21" t="s">
        <v>45</v>
      </c>
      <c r="M291" s="21" t="s">
        <v>378</v>
      </c>
      <c r="N291" s="31" t="s">
        <v>42</v>
      </c>
      <c r="O291" s="7">
        <v>2</v>
      </c>
      <c r="P291" s="7">
        <v>2</v>
      </c>
      <c r="Q291" s="117"/>
      <c r="S291" s="134"/>
    </row>
    <row r="292" spans="1:19" ht="15" customHeight="1">
      <c r="A292" s="114"/>
      <c r="B292" s="136"/>
      <c r="C292" s="116"/>
      <c r="D292" s="138"/>
      <c r="E292" s="138"/>
      <c r="F292" s="137"/>
      <c r="G292" s="138"/>
      <c r="H292" s="138"/>
      <c r="I292" s="138"/>
      <c r="J292" s="138"/>
      <c r="K292" s="138"/>
      <c r="L292" s="21" t="s">
        <v>48</v>
      </c>
      <c r="M292" s="21" t="s">
        <v>378</v>
      </c>
      <c r="N292" s="31" t="s">
        <v>42</v>
      </c>
      <c r="O292" s="7">
        <v>2</v>
      </c>
      <c r="P292" s="7">
        <v>2</v>
      </c>
      <c r="Q292" s="117"/>
      <c r="S292" s="134"/>
    </row>
    <row r="293" spans="1:19" ht="15" customHeight="1">
      <c r="A293" s="114"/>
      <c r="B293" s="136"/>
      <c r="C293" s="116"/>
      <c r="D293" s="138"/>
      <c r="E293" s="138"/>
      <c r="F293" s="137"/>
      <c r="G293" s="138"/>
      <c r="H293" s="138"/>
      <c r="I293" s="138"/>
      <c r="J293" s="138"/>
      <c r="K293" s="138"/>
      <c r="L293" s="21" t="s">
        <v>57</v>
      </c>
      <c r="M293" s="21" t="s">
        <v>378</v>
      </c>
      <c r="N293" s="31" t="s">
        <v>42</v>
      </c>
      <c r="O293" s="7">
        <v>2</v>
      </c>
      <c r="P293" s="7">
        <v>2</v>
      </c>
      <c r="Q293" s="117"/>
      <c r="S293" s="134"/>
    </row>
    <row r="294" spans="1:19" ht="15" customHeight="1">
      <c r="A294" s="114"/>
      <c r="B294" s="136"/>
      <c r="C294" s="116"/>
      <c r="D294" s="138"/>
      <c r="E294" s="138"/>
      <c r="F294" s="137"/>
      <c r="G294" s="138"/>
      <c r="H294" s="138"/>
      <c r="I294" s="138"/>
      <c r="J294" s="138"/>
      <c r="K294" s="138"/>
      <c r="L294" s="21" t="s">
        <v>1150</v>
      </c>
      <c r="M294" s="21" t="s">
        <v>368</v>
      </c>
      <c r="N294" s="31" t="s">
        <v>785</v>
      </c>
      <c r="O294" s="7">
        <v>3</v>
      </c>
      <c r="P294" s="7">
        <v>3</v>
      </c>
      <c r="Q294" s="117"/>
      <c r="S294" s="134"/>
    </row>
    <row r="295" spans="1:19" ht="15" customHeight="1">
      <c r="A295" s="114" t="s">
        <v>793</v>
      </c>
      <c r="B295" s="135" t="s">
        <v>824</v>
      </c>
      <c r="C295" s="115" t="s">
        <v>418</v>
      </c>
      <c r="D295" s="138">
        <v>9</v>
      </c>
      <c r="E295" s="138">
        <v>2</v>
      </c>
      <c r="F295" s="138">
        <f>D295-E295</f>
        <v>7</v>
      </c>
      <c r="G295" s="138">
        <f>SUM(P295:P300)</f>
        <v>12</v>
      </c>
      <c r="H295" s="138">
        <v>4</v>
      </c>
      <c r="I295" s="138">
        <v>0</v>
      </c>
      <c r="J295" s="138">
        <v>1</v>
      </c>
      <c r="K295" s="138">
        <v>4</v>
      </c>
      <c r="L295" s="21" t="s">
        <v>419</v>
      </c>
      <c r="M295" s="21" t="s">
        <v>420</v>
      </c>
      <c r="N295" s="31" t="s">
        <v>785</v>
      </c>
      <c r="O295" s="7">
        <v>2</v>
      </c>
      <c r="P295" s="7">
        <v>2</v>
      </c>
      <c r="Q295" s="117"/>
      <c r="S295" s="134"/>
    </row>
    <row r="296" spans="1:19" ht="15" customHeight="1">
      <c r="A296" s="114"/>
      <c r="B296" s="135"/>
      <c r="C296" s="115"/>
      <c r="D296" s="138"/>
      <c r="E296" s="138"/>
      <c r="F296" s="138"/>
      <c r="G296" s="138"/>
      <c r="H296" s="138"/>
      <c r="I296" s="138"/>
      <c r="J296" s="138"/>
      <c r="K296" s="138"/>
      <c r="L296" s="21" t="s">
        <v>1341</v>
      </c>
      <c r="M296" s="21" t="s">
        <v>916</v>
      </c>
      <c r="N296" s="31" t="s">
        <v>785</v>
      </c>
      <c r="O296" s="7">
        <v>1</v>
      </c>
      <c r="P296" s="7">
        <v>2</v>
      </c>
      <c r="Q296" s="117"/>
      <c r="S296" s="134"/>
    </row>
    <row r="297" spans="1:19" ht="15" customHeight="1">
      <c r="A297" s="114"/>
      <c r="B297" s="136"/>
      <c r="C297" s="116"/>
      <c r="D297" s="138"/>
      <c r="E297" s="138"/>
      <c r="F297" s="137"/>
      <c r="G297" s="138"/>
      <c r="H297" s="138"/>
      <c r="I297" s="138"/>
      <c r="J297" s="138"/>
      <c r="K297" s="138"/>
      <c r="L297" s="21" t="s">
        <v>1342</v>
      </c>
      <c r="M297" s="21" t="s">
        <v>916</v>
      </c>
      <c r="N297" s="31" t="s">
        <v>785</v>
      </c>
      <c r="O297" s="7">
        <v>1</v>
      </c>
      <c r="P297" s="7">
        <v>2</v>
      </c>
      <c r="Q297" s="117"/>
      <c r="S297" s="134"/>
    </row>
    <row r="298" spans="1:19" ht="15" customHeight="1">
      <c r="A298" s="114"/>
      <c r="B298" s="136"/>
      <c r="C298" s="116"/>
      <c r="D298" s="138"/>
      <c r="E298" s="138"/>
      <c r="F298" s="137"/>
      <c r="G298" s="138"/>
      <c r="H298" s="138"/>
      <c r="I298" s="138"/>
      <c r="J298" s="138"/>
      <c r="K298" s="138"/>
      <c r="L298" s="21" t="s">
        <v>1343</v>
      </c>
      <c r="M298" s="21" t="s">
        <v>917</v>
      </c>
      <c r="N298" s="31" t="s">
        <v>785</v>
      </c>
      <c r="O298" s="7">
        <v>1</v>
      </c>
      <c r="P298" s="7">
        <v>2</v>
      </c>
      <c r="Q298" s="117"/>
      <c r="S298" s="134"/>
    </row>
    <row r="299" spans="1:19" ht="15" customHeight="1">
      <c r="A299" s="114"/>
      <c r="B299" s="136"/>
      <c r="C299" s="116"/>
      <c r="D299" s="138"/>
      <c r="E299" s="138"/>
      <c r="F299" s="137"/>
      <c r="G299" s="138"/>
      <c r="H299" s="138"/>
      <c r="I299" s="138"/>
      <c r="J299" s="138"/>
      <c r="K299" s="138"/>
      <c r="L299" s="21" t="s">
        <v>56</v>
      </c>
      <c r="M299" s="21" t="s">
        <v>421</v>
      </c>
      <c r="N299" s="31" t="s">
        <v>785</v>
      </c>
      <c r="O299" s="7">
        <v>2</v>
      </c>
      <c r="P299" s="7">
        <v>2</v>
      </c>
      <c r="Q299" s="117"/>
      <c r="S299" s="134"/>
    </row>
    <row r="300" spans="1:19" ht="15" customHeight="1">
      <c r="A300" s="114"/>
      <c r="B300" s="136"/>
      <c r="C300" s="116"/>
      <c r="D300" s="138"/>
      <c r="E300" s="138"/>
      <c r="F300" s="137"/>
      <c r="G300" s="138"/>
      <c r="H300" s="138"/>
      <c r="I300" s="138"/>
      <c r="J300" s="138"/>
      <c r="K300" s="138"/>
      <c r="L300" s="21" t="s">
        <v>57</v>
      </c>
      <c r="M300" s="21" t="s">
        <v>421</v>
      </c>
      <c r="N300" s="31" t="s">
        <v>785</v>
      </c>
      <c r="O300" s="7">
        <v>2</v>
      </c>
      <c r="P300" s="7">
        <v>2</v>
      </c>
      <c r="Q300" s="117"/>
      <c r="S300" s="134"/>
    </row>
    <row r="301" spans="1:19" ht="15" customHeight="1">
      <c r="A301" s="114" t="s">
        <v>793</v>
      </c>
      <c r="B301" s="135" t="s">
        <v>825</v>
      </c>
      <c r="C301" s="115" t="s">
        <v>388</v>
      </c>
      <c r="D301" s="138">
        <v>8</v>
      </c>
      <c r="E301" s="138">
        <v>4</v>
      </c>
      <c r="F301" s="138">
        <f>D301-E301</f>
        <v>4</v>
      </c>
      <c r="G301" s="138">
        <f>SUM(P301:P304)</f>
        <v>8</v>
      </c>
      <c r="H301" s="138">
        <v>4</v>
      </c>
      <c r="I301" s="138">
        <v>0</v>
      </c>
      <c r="J301" s="138">
        <v>0</v>
      </c>
      <c r="K301" s="138">
        <v>4</v>
      </c>
      <c r="L301" s="21" t="s">
        <v>1152</v>
      </c>
      <c r="M301" s="21" t="s">
        <v>389</v>
      </c>
      <c r="N301" s="31" t="s">
        <v>785</v>
      </c>
      <c r="O301" s="7">
        <v>2</v>
      </c>
      <c r="P301" s="7">
        <v>2</v>
      </c>
      <c r="Q301" s="117"/>
      <c r="S301" s="134"/>
    </row>
    <row r="302" spans="1:19" ht="15" customHeight="1">
      <c r="A302" s="114"/>
      <c r="B302" s="136"/>
      <c r="C302" s="116"/>
      <c r="D302" s="138"/>
      <c r="E302" s="138"/>
      <c r="F302" s="137"/>
      <c r="G302" s="138"/>
      <c r="H302" s="138"/>
      <c r="I302" s="138"/>
      <c r="J302" s="138"/>
      <c r="K302" s="138"/>
      <c r="L302" s="21" t="s">
        <v>390</v>
      </c>
      <c r="M302" s="21" t="s">
        <v>391</v>
      </c>
      <c r="N302" s="31" t="s">
        <v>785</v>
      </c>
      <c r="O302" s="7">
        <v>2</v>
      </c>
      <c r="P302" s="7">
        <v>2</v>
      </c>
      <c r="Q302" s="117"/>
      <c r="S302" s="134"/>
    </row>
    <row r="303" spans="1:19" ht="15" customHeight="1">
      <c r="A303" s="114"/>
      <c r="B303" s="136"/>
      <c r="C303" s="116"/>
      <c r="D303" s="138"/>
      <c r="E303" s="138"/>
      <c r="F303" s="137"/>
      <c r="G303" s="138"/>
      <c r="H303" s="138"/>
      <c r="I303" s="138"/>
      <c r="J303" s="138"/>
      <c r="K303" s="138"/>
      <c r="L303" s="21" t="s">
        <v>346</v>
      </c>
      <c r="M303" s="21" t="s">
        <v>392</v>
      </c>
      <c r="N303" s="31" t="s">
        <v>785</v>
      </c>
      <c r="O303" s="7">
        <v>2</v>
      </c>
      <c r="P303" s="7">
        <v>2</v>
      </c>
      <c r="Q303" s="117"/>
      <c r="S303" s="134"/>
    </row>
    <row r="304" spans="1:19" ht="15" customHeight="1">
      <c r="A304" s="114"/>
      <c r="B304" s="136"/>
      <c r="C304" s="116"/>
      <c r="D304" s="138"/>
      <c r="E304" s="138"/>
      <c r="F304" s="137"/>
      <c r="G304" s="138"/>
      <c r="H304" s="138"/>
      <c r="I304" s="138"/>
      <c r="J304" s="138"/>
      <c r="K304" s="138"/>
      <c r="L304" s="21" t="s">
        <v>176</v>
      </c>
      <c r="M304" s="21" t="s">
        <v>392</v>
      </c>
      <c r="N304" s="31" t="s">
        <v>785</v>
      </c>
      <c r="O304" s="7">
        <v>2</v>
      </c>
      <c r="P304" s="7">
        <v>2</v>
      </c>
      <c r="Q304" s="117"/>
      <c r="S304" s="134"/>
    </row>
    <row r="305" spans="1:19" ht="15" customHeight="1">
      <c r="A305" s="114" t="s">
        <v>793</v>
      </c>
      <c r="B305" s="135" t="s">
        <v>800</v>
      </c>
      <c r="C305" s="115" t="s">
        <v>385</v>
      </c>
      <c r="D305" s="138">
        <v>8</v>
      </c>
      <c r="E305" s="138">
        <v>0</v>
      </c>
      <c r="F305" s="138">
        <f>D305-E305</f>
        <v>8</v>
      </c>
      <c r="G305" s="138">
        <f>SUM(P305:P310)</f>
        <v>12</v>
      </c>
      <c r="H305" s="138">
        <v>4</v>
      </c>
      <c r="I305" s="138">
        <v>0</v>
      </c>
      <c r="J305" s="138">
        <v>0</v>
      </c>
      <c r="K305" s="138">
        <v>4</v>
      </c>
      <c r="L305" s="21" t="s">
        <v>60</v>
      </c>
      <c r="M305" s="21" t="s">
        <v>386</v>
      </c>
      <c r="N305" s="31" t="s">
        <v>785</v>
      </c>
      <c r="O305" s="7">
        <v>2</v>
      </c>
      <c r="P305" s="7">
        <v>2</v>
      </c>
      <c r="Q305" s="117"/>
      <c r="S305" s="134"/>
    </row>
    <row r="306" spans="1:19" ht="15" customHeight="1">
      <c r="A306" s="114"/>
      <c r="B306" s="136"/>
      <c r="C306" s="116"/>
      <c r="D306" s="138"/>
      <c r="E306" s="138"/>
      <c r="F306" s="137"/>
      <c r="G306" s="138"/>
      <c r="H306" s="138"/>
      <c r="I306" s="138"/>
      <c r="J306" s="138"/>
      <c r="K306" s="138"/>
      <c r="L306" s="21" t="s">
        <v>56</v>
      </c>
      <c r="M306" s="21" t="s">
        <v>387</v>
      </c>
      <c r="N306" s="31" t="s">
        <v>42</v>
      </c>
      <c r="O306" s="7">
        <v>2</v>
      </c>
      <c r="P306" s="7">
        <v>2</v>
      </c>
      <c r="Q306" s="117"/>
      <c r="S306" s="134"/>
    </row>
    <row r="307" spans="1:19" ht="15" customHeight="1">
      <c r="A307" s="114"/>
      <c r="B307" s="136"/>
      <c r="C307" s="116"/>
      <c r="D307" s="138"/>
      <c r="E307" s="138"/>
      <c r="F307" s="137"/>
      <c r="G307" s="138"/>
      <c r="H307" s="138"/>
      <c r="I307" s="138"/>
      <c r="J307" s="138"/>
      <c r="K307" s="138"/>
      <c r="L307" s="21" t="s">
        <v>57</v>
      </c>
      <c r="M307" s="21" t="s">
        <v>387</v>
      </c>
      <c r="N307" s="31" t="s">
        <v>42</v>
      </c>
      <c r="O307" s="7">
        <v>2</v>
      </c>
      <c r="P307" s="7">
        <v>2</v>
      </c>
      <c r="Q307" s="117"/>
      <c r="S307" s="134"/>
    </row>
    <row r="308" spans="1:19" ht="15" customHeight="1">
      <c r="A308" s="114"/>
      <c r="B308" s="136"/>
      <c r="C308" s="116"/>
      <c r="D308" s="138"/>
      <c r="E308" s="138"/>
      <c r="F308" s="137"/>
      <c r="G308" s="138"/>
      <c r="H308" s="138"/>
      <c r="I308" s="138"/>
      <c r="J308" s="138"/>
      <c r="K308" s="138"/>
      <c r="L308" s="21" t="s">
        <v>41</v>
      </c>
      <c r="M308" s="21" t="s">
        <v>918</v>
      </c>
      <c r="N308" s="31" t="s">
        <v>42</v>
      </c>
      <c r="O308" s="7">
        <v>1</v>
      </c>
      <c r="P308" s="7">
        <v>2</v>
      </c>
      <c r="Q308" s="117"/>
      <c r="S308" s="134"/>
    </row>
    <row r="309" spans="1:19" ht="15" customHeight="1">
      <c r="A309" s="114"/>
      <c r="B309" s="136"/>
      <c r="C309" s="116"/>
      <c r="D309" s="138"/>
      <c r="E309" s="138"/>
      <c r="F309" s="137"/>
      <c r="G309" s="138"/>
      <c r="H309" s="138"/>
      <c r="I309" s="138"/>
      <c r="J309" s="138"/>
      <c r="K309" s="138"/>
      <c r="L309" s="21" t="s">
        <v>45</v>
      </c>
      <c r="M309" s="21" t="s">
        <v>918</v>
      </c>
      <c r="N309" s="31" t="s">
        <v>42</v>
      </c>
      <c r="O309" s="7">
        <v>1</v>
      </c>
      <c r="P309" s="7">
        <v>2</v>
      </c>
      <c r="Q309" s="117"/>
      <c r="S309" s="134"/>
    </row>
    <row r="310" spans="1:19" ht="15" customHeight="1">
      <c r="A310" s="114"/>
      <c r="B310" s="136"/>
      <c r="C310" s="116"/>
      <c r="D310" s="138"/>
      <c r="E310" s="138"/>
      <c r="F310" s="137"/>
      <c r="G310" s="138"/>
      <c r="H310" s="138"/>
      <c r="I310" s="138"/>
      <c r="J310" s="138"/>
      <c r="K310" s="138"/>
      <c r="L310" s="21" t="s">
        <v>49</v>
      </c>
      <c r="M310" s="21" t="s">
        <v>918</v>
      </c>
      <c r="N310" s="31" t="s">
        <v>42</v>
      </c>
      <c r="O310" s="7">
        <v>1</v>
      </c>
      <c r="P310" s="7">
        <v>2</v>
      </c>
      <c r="Q310" s="117"/>
      <c r="S310" s="134"/>
    </row>
    <row r="311" spans="1:19" ht="15" customHeight="1">
      <c r="A311" s="114" t="s">
        <v>793</v>
      </c>
      <c r="B311" s="135" t="s">
        <v>800</v>
      </c>
      <c r="C311" s="115" t="s">
        <v>414</v>
      </c>
      <c r="D311" s="138">
        <v>8</v>
      </c>
      <c r="E311" s="138">
        <v>0</v>
      </c>
      <c r="F311" s="138">
        <f>D311-E311</f>
        <v>8</v>
      </c>
      <c r="G311" s="138">
        <f>SUM(P311,P312,P313,P314,P315,P316)</f>
        <v>12</v>
      </c>
      <c r="H311" s="138">
        <v>4</v>
      </c>
      <c r="I311" s="138">
        <v>0</v>
      </c>
      <c r="J311" s="138">
        <v>0</v>
      </c>
      <c r="K311" s="138">
        <v>4</v>
      </c>
      <c r="L311" s="21" t="s">
        <v>40</v>
      </c>
      <c r="M311" s="21" t="s">
        <v>919</v>
      </c>
      <c r="N311" s="31" t="s">
        <v>785</v>
      </c>
      <c r="O311" s="7">
        <v>2</v>
      </c>
      <c r="P311" s="7">
        <v>2</v>
      </c>
      <c r="Q311" s="117"/>
      <c r="S311" s="134"/>
    </row>
    <row r="312" spans="1:19" ht="15" customHeight="1">
      <c r="A312" s="114"/>
      <c r="B312" s="136"/>
      <c r="C312" s="116"/>
      <c r="D312" s="138"/>
      <c r="E312" s="138"/>
      <c r="F312" s="137"/>
      <c r="G312" s="138"/>
      <c r="H312" s="138"/>
      <c r="I312" s="138"/>
      <c r="J312" s="138"/>
      <c r="K312" s="138"/>
      <c r="L312" s="21" t="s">
        <v>76</v>
      </c>
      <c r="M312" s="21" t="s">
        <v>920</v>
      </c>
      <c r="N312" s="31" t="s">
        <v>785</v>
      </c>
      <c r="O312" s="7">
        <v>2</v>
      </c>
      <c r="P312" s="7">
        <v>2</v>
      </c>
      <c r="Q312" s="117"/>
      <c r="S312" s="134"/>
    </row>
    <row r="313" spans="1:19" ht="15" customHeight="1">
      <c r="A313" s="114"/>
      <c r="B313" s="136"/>
      <c r="C313" s="116"/>
      <c r="D313" s="138"/>
      <c r="E313" s="138"/>
      <c r="F313" s="137"/>
      <c r="G313" s="138"/>
      <c r="H313" s="138"/>
      <c r="I313" s="138"/>
      <c r="J313" s="138"/>
      <c r="K313" s="138"/>
      <c r="L313" s="21" t="s">
        <v>76</v>
      </c>
      <c r="M313" s="21" t="s">
        <v>921</v>
      </c>
      <c r="N313" s="31" t="s">
        <v>785</v>
      </c>
      <c r="O313" s="7">
        <v>2</v>
      </c>
      <c r="P313" s="7">
        <v>2</v>
      </c>
      <c r="Q313" s="117"/>
      <c r="S313" s="134"/>
    </row>
    <row r="314" spans="1:19" ht="15" customHeight="1">
      <c r="A314" s="114"/>
      <c r="B314" s="136"/>
      <c r="C314" s="116"/>
      <c r="D314" s="138"/>
      <c r="E314" s="138"/>
      <c r="F314" s="137"/>
      <c r="G314" s="138"/>
      <c r="H314" s="138"/>
      <c r="I314" s="138"/>
      <c r="J314" s="138"/>
      <c r="K314" s="138"/>
      <c r="L314" s="21" t="s">
        <v>1153</v>
      </c>
      <c r="M314" s="21" t="s">
        <v>415</v>
      </c>
      <c r="N314" s="31" t="s">
        <v>785</v>
      </c>
      <c r="O314" s="7">
        <v>2</v>
      </c>
      <c r="P314" s="7">
        <v>2</v>
      </c>
      <c r="Q314" s="117"/>
      <c r="S314" s="134"/>
    </row>
    <row r="315" spans="1:19" ht="15" customHeight="1">
      <c r="A315" s="114"/>
      <c r="B315" s="136"/>
      <c r="C315" s="116"/>
      <c r="D315" s="138"/>
      <c r="E315" s="138"/>
      <c r="F315" s="137"/>
      <c r="G315" s="138"/>
      <c r="H315" s="138"/>
      <c r="I315" s="138"/>
      <c r="J315" s="138"/>
      <c r="K315" s="138"/>
      <c r="L315" s="21" t="s">
        <v>1153</v>
      </c>
      <c r="M315" s="21" t="s">
        <v>416</v>
      </c>
      <c r="N315" s="31" t="s">
        <v>785</v>
      </c>
      <c r="O315" s="7">
        <v>1</v>
      </c>
      <c r="P315" s="7">
        <v>2</v>
      </c>
      <c r="Q315" s="117"/>
      <c r="S315" s="134"/>
    </row>
    <row r="316" spans="1:19" ht="15" customHeight="1">
      <c r="A316" s="114"/>
      <c r="B316" s="136"/>
      <c r="C316" s="116"/>
      <c r="D316" s="138"/>
      <c r="E316" s="138"/>
      <c r="F316" s="137"/>
      <c r="G316" s="138"/>
      <c r="H316" s="138"/>
      <c r="I316" s="138"/>
      <c r="J316" s="138"/>
      <c r="K316" s="138"/>
      <c r="L316" s="21" t="s">
        <v>1151</v>
      </c>
      <c r="M316" s="21" t="s">
        <v>417</v>
      </c>
      <c r="N316" s="31" t="s">
        <v>785</v>
      </c>
      <c r="O316" s="7">
        <v>1</v>
      </c>
      <c r="P316" s="7">
        <v>2</v>
      </c>
      <c r="Q316" s="117"/>
      <c r="S316" s="134"/>
    </row>
    <row r="317" spans="1:19" ht="15" customHeight="1">
      <c r="A317" s="114" t="s">
        <v>793</v>
      </c>
      <c r="B317" s="135" t="s">
        <v>1344</v>
      </c>
      <c r="C317" s="115" t="s">
        <v>1320</v>
      </c>
      <c r="D317" s="138">
        <v>9</v>
      </c>
      <c r="E317" s="138">
        <v>4</v>
      </c>
      <c r="F317" s="138">
        <f>D317-E317</f>
        <v>5</v>
      </c>
      <c r="G317" s="138">
        <f>SUM(P317,P318,P319,P320,P321)</f>
        <v>10</v>
      </c>
      <c r="H317" s="138">
        <v>4</v>
      </c>
      <c r="I317" s="138">
        <v>0</v>
      </c>
      <c r="J317" s="138">
        <v>1</v>
      </c>
      <c r="K317" s="138">
        <v>4</v>
      </c>
      <c r="L317" s="21" t="s">
        <v>1152</v>
      </c>
      <c r="M317" s="21" t="s">
        <v>922</v>
      </c>
      <c r="N317" s="31" t="s">
        <v>785</v>
      </c>
      <c r="O317" s="7">
        <v>1</v>
      </c>
      <c r="P317" s="7">
        <v>2</v>
      </c>
      <c r="Q317" s="117"/>
      <c r="S317" s="134"/>
    </row>
    <row r="318" spans="1:19" ht="15" customHeight="1">
      <c r="A318" s="114"/>
      <c r="B318" s="136"/>
      <c r="C318" s="116"/>
      <c r="D318" s="138"/>
      <c r="E318" s="138"/>
      <c r="F318" s="137"/>
      <c r="G318" s="138"/>
      <c r="H318" s="138"/>
      <c r="I318" s="138"/>
      <c r="J318" s="138"/>
      <c r="K318" s="138"/>
      <c r="L318" s="21" t="s">
        <v>1152</v>
      </c>
      <c r="M318" s="21" t="s">
        <v>923</v>
      </c>
      <c r="N318" s="31" t="s">
        <v>785</v>
      </c>
      <c r="O318" s="7">
        <v>1</v>
      </c>
      <c r="P318" s="7">
        <v>2</v>
      </c>
      <c r="Q318" s="117"/>
      <c r="S318" s="134"/>
    </row>
    <row r="319" spans="1:19" ht="15" customHeight="1">
      <c r="A319" s="114"/>
      <c r="B319" s="136"/>
      <c r="C319" s="116"/>
      <c r="D319" s="138"/>
      <c r="E319" s="138"/>
      <c r="F319" s="137"/>
      <c r="G319" s="138"/>
      <c r="H319" s="138"/>
      <c r="I319" s="138"/>
      <c r="J319" s="138"/>
      <c r="K319" s="138"/>
      <c r="L319" s="21" t="s">
        <v>397</v>
      </c>
      <c r="M319" s="21" t="s">
        <v>399</v>
      </c>
      <c r="N319" s="31" t="s">
        <v>785</v>
      </c>
      <c r="O319" s="7">
        <v>1</v>
      </c>
      <c r="P319" s="7">
        <v>2</v>
      </c>
      <c r="Q319" s="117"/>
      <c r="S319" s="134"/>
    </row>
    <row r="320" spans="1:19" ht="15" customHeight="1">
      <c r="A320" s="114"/>
      <c r="B320" s="136"/>
      <c r="C320" s="116"/>
      <c r="D320" s="138"/>
      <c r="E320" s="138"/>
      <c r="F320" s="137"/>
      <c r="G320" s="138"/>
      <c r="H320" s="138"/>
      <c r="I320" s="138"/>
      <c r="J320" s="138"/>
      <c r="K320" s="138"/>
      <c r="L320" s="21" t="s">
        <v>195</v>
      </c>
      <c r="M320" s="21" t="s">
        <v>399</v>
      </c>
      <c r="N320" s="31" t="s">
        <v>785</v>
      </c>
      <c r="O320" s="7">
        <v>1</v>
      </c>
      <c r="P320" s="7">
        <v>2</v>
      </c>
      <c r="Q320" s="117"/>
      <c r="S320" s="134"/>
    </row>
    <row r="321" spans="1:19" ht="15" customHeight="1">
      <c r="A321" s="114"/>
      <c r="B321" s="136"/>
      <c r="C321" s="116"/>
      <c r="D321" s="138"/>
      <c r="E321" s="138"/>
      <c r="F321" s="137"/>
      <c r="G321" s="138"/>
      <c r="H321" s="138"/>
      <c r="I321" s="138"/>
      <c r="J321" s="138"/>
      <c r="K321" s="138"/>
      <c r="L321" s="21" t="s">
        <v>57</v>
      </c>
      <c r="M321" s="21" t="s">
        <v>918</v>
      </c>
      <c r="N321" s="31" t="s">
        <v>42</v>
      </c>
      <c r="O321" s="7">
        <v>1</v>
      </c>
      <c r="P321" s="7">
        <v>2</v>
      </c>
      <c r="Q321" s="117"/>
      <c r="S321" s="134"/>
    </row>
    <row r="322" spans="1:19" ht="15" customHeight="1">
      <c r="A322" s="114" t="s">
        <v>793</v>
      </c>
      <c r="B322" s="135" t="s">
        <v>826</v>
      </c>
      <c r="C322" s="115" t="s">
        <v>403</v>
      </c>
      <c r="D322" s="138">
        <v>9</v>
      </c>
      <c r="E322" s="138">
        <v>4</v>
      </c>
      <c r="F322" s="138">
        <f>D322-E322</f>
        <v>5</v>
      </c>
      <c r="G322" s="138">
        <f>SUM(P322:P326)</f>
        <v>10</v>
      </c>
      <c r="H322" s="138">
        <v>4</v>
      </c>
      <c r="I322" s="138">
        <v>0</v>
      </c>
      <c r="J322" s="138">
        <v>1</v>
      </c>
      <c r="K322" s="138">
        <v>4</v>
      </c>
      <c r="L322" s="21" t="s">
        <v>346</v>
      </c>
      <c r="M322" s="76" t="s">
        <v>1348</v>
      </c>
      <c r="N322" s="31" t="s">
        <v>69</v>
      </c>
      <c r="O322" s="7">
        <v>2</v>
      </c>
      <c r="P322" s="7">
        <v>2</v>
      </c>
      <c r="R322" s="141"/>
      <c r="S322" s="134"/>
    </row>
    <row r="323" spans="1:19" ht="15" customHeight="1">
      <c r="A323" s="114"/>
      <c r="B323" s="136"/>
      <c r="C323" s="116"/>
      <c r="D323" s="138"/>
      <c r="E323" s="138"/>
      <c r="F323" s="137"/>
      <c r="G323" s="138"/>
      <c r="H323" s="138"/>
      <c r="I323" s="138"/>
      <c r="J323" s="138"/>
      <c r="K323" s="138"/>
      <c r="L323" s="21" t="s">
        <v>176</v>
      </c>
      <c r="M323" s="76" t="s">
        <v>1348</v>
      </c>
      <c r="N323" s="31" t="s">
        <v>69</v>
      </c>
      <c r="O323" s="7">
        <v>2</v>
      </c>
      <c r="P323" s="7">
        <v>2</v>
      </c>
      <c r="R323" s="141"/>
      <c r="S323" s="134"/>
    </row>
    <row r="324" spans="1:19" ht="15" customHeight="1">
      <c r="A324" s="114"/>
      <c r="B324" s="136"/>
      <c r="C324" s="116"/>
      <c r="D324" s="138"/>
      <c r="E324" s="138"/>
      <c r="F324" s="137"/>
      <c r="G324" s="138"/>
      <c r="H324" s="138"/>
      <c r="I324" s="138"/>
      <c r="J324" s="138"/>
      <c r="K324" s="138"/>
      <c r="L324" s="21" t="s">
        <v>346</v>
      </c>
      <c r="M324" s="21" t="s">
        <v>865</v>
      </c>
      <c r="N324" s="31" t="s">
        <v>42</v>
      </c>
      <c r="O324" s="7">
        <v>1</v>
      </c>
      <c r="P324" s="16">
        <v>2</v>
      </c>
      <c r="Q324" s="28" t="s">
        <v>1384</v>
      </c>
      <c r="R324" s="141"/>
      <c r="S324" s="134"/>
    </row>
    <row r="325" spans="1:19" ht="15" customHeight="1">
      <c r="A325" s="114"/>
      <c r="B325" s="136"/>
      <c r="C325" s="116"/>
      <c r="D325" s="138"/>
      <c r="E325" s="138"/>
      <c r="F325" s="137"/>
      <c r="G325" s="138"/>
      <c r="H325" s="138"/>
      <c r="I325" s="138"/>
      <c r="J325" s="138"/>
      <c r="K325" s="138"/>
      <c r="L325" s="21" t="s">
        <v>390</v>
      </c>
      <c r="M325" s="21" t="s">
        <v>405</v>
      </c>
      <c r="N325" s="31" t="s">
        <v>785</v>
      </c>
      <c r="O325" s="7">
        <v>2</v>
      </c>
      <c r="P325" s="7">
        <v>2</v>
      </c>
      <c r="R325" s="141"/>
      <c r="S325" s="134"/>
    </row>
    <row r="326" spans="1:19" ht="15" customHeight="1">
      <c r="A326" s="114"/>
      <c r="B326" s="136"/>
      <c r="C326" s="116"/>
      <c r="D326" s="138"/>
      <c r="E326" s="138"/>
      <c r="F326" s="137"/>
      <c r="G326" s="138"/>
      <c r="H326" s="138"/>
      <c r="I326" s="138"/>
      <c r="J326" s="138"/>
      <c r="K326" s="138"/>
      <c r="L326" s="21" t="s">
        <v>1152</v>
      </c>
      <c r="M326" s="21" t="s">
        <v>406</v>
      </c>
      <c r="N326" s="31" t="s">
        <v>785</v>
      </c>
      <c r="O326" s="7">
        <v>2</v>
      </c>
      <c r="P326" s="7">
        <v>2</v>
      </c>
      <c r="R326" s="141"/>
      <c r="S326" s="134"/>
    </row>
    <row r="327" spans="1:19" ht="15" customHeight="1">
      <c r="A327" s="114" t="s">
        <v>793</v>
      </c>
      <c r="B327" s="135" t="s">
        <v>1206</v>
      </c>
      <c r="C327" s="115" t="s">
        <v>395</v>
      </c>
      <c r="D327" s="138">
        <v>9</v>
      </c>
      <c r="E327" s="138">
        <v>0</v>
      </c>
      <c r="F327" s="138">
        <f>D327-E327</f>
        <v>9</v>
      </c>
      <c r="G327" s="138">
        <f>SUM(P327:P332)</f>
        <v>14</v>
      </c>
      <c r="H327" s="138">
        <v>4</v>
      </c>
      <c r="I327" s="138">
        <v>0</v>
      </c>
      <c r="J327" s="138">
        <v>1</v>
      </c>
      <c r="K327" s="138">
        <v>4</v>
      </c>
      <c r="L327" s="21" t="s">
        <v>1151</v>
      </c>
      <c r="M327" s="21" t="s">
        <v>396</v>
      </c>
      <c r="N327" s="31" t="s">
        <v>785</v>
      </c>
      <c r="O327" s="7">
        <v>1</v>
      </c>
      <c r="P327" s="7">
        <v>2</v>
      </c>
      <c r="S327" s="134"/>
    </row>
    <row r="328" spans="1:19" ht="15" customHeight="1">
      <c r="A328" s="114"/>
      <c r="B328" s="136"/>
      <c r="C328" s="116"/>
      <c r="D328" s="138"/>
      <c r="E328" s="138"/>
      <c r="F328" s="137"/>
      <c r="G328" s="138"/>
      <c r="H328" s="138"/>
      <c r="I328" s="138"/>
      <c r="J328" s="138"/>
      <c r="K328" s="138"/>
      <c r="L328" s="21" t="s">
        <v>397</v>
      </c>
      <c r="M328" s="21" t="s">
        <v>398</v>
      </c>
      <c r="N328" s="31" t="s">
        <v>785</v>
      </c>
      <c r="O328" s="7">
        <v>1</v>
      </c>
      <c r="P328" s="7">
        <v>2</v>
      </c>
      <c r="S328" s="134"/>
    </row>
    <row r="329" spans="1:19" ht="15" customHeight="1">
      <c r="A329" s="114"/>
      <c r="B329" s="136"/>
      <c r="C329" s="116"/>
      <c r="D329" s="138"/>
      <c r="E329" s="138"/>
      <c r="F329" s="137"/>
      <c r="G329" s="138"/>
      <c r="H329" s="138"/>
      <c r="I329" s="138"/>
      <c r="J329" s="138"/>
      <c r="K329" s="138"/>
      <c r="L329" s="21" t="s">
        <v>195</v>
      </c>
      <c r="M329" s="21" t="s">
        <v>863</v>
      </c>
      <c r="N329" s="31" t="s">
        <v>42</v>
      </c>
      <c r="O329" s="7">
        <v>2</v>
      </c>
      <c r="P329" s="16">
        <v>4</v>
      </c>
      <c r="Q329" s="28" t="s">
        <v>1375</v>
      </c>
      <c r="S329" s="134"/>
    </row>
    <row r="330" spans="1:19" ht="15" customHeight="1">
      <c r="A330" s="114"/>
      <c r="B330" s="136"/>
      <c r="C330" s="116"/>
      <c r="D330" s="138"/>
      <c r="E330" s="138"/>
      <c r="F330" s="137"/>
      <c r="G330" s="138"/>
      <c r="H330" s="138"/>
      <c r="I330" s="138"/>
      <c r="J330" s="138"/>
      <c r="K330" s="138"/>
      <c r="L330" s="21" t="s">
        <v>47</v>
      </c>
      <c r="M330" s="21" t="s">
        <v>918</v>
      </c>
      <c r="N330" s="31" t="s">
        <v>42</v>
      </c>
      <c r="O330" s="7">
        <v>1</v>
      </c>
      <c r="P330" s="7">
        <v>2</v>
      </c>
      <c r="S330" s="134"/>
    </row>
    <row r="331" spans="1:19" ht="15" customHeight="1">
      <c r="A331" s="114"/>
      <c r="B331" s="136"/>
      <c r="C331" s="116"/>
      <c r="D331" s="138"/>
      <c r="E331" s="138"/>
      <c r="F331" s="137"/>
      <c r="G331" s="138"/>
      <c r="H331" s="138"/>
      <c r="I331" s="138"/>
      <c r="J331" s="138"/>
      <c r="K331" s="138"/>
      <c r="L331" s="21" t="s">
        <v>1154</v>
      </c>
      <c r="M331" s="21" t="s">
        <v>924</v>
      </c>
      <c r="N331" s="31" t="s">
        <v>42</v>
      </c>
      <c r="O331" s="7">
        <v>1</v>
      </c>
      <c r="P331" s="7">
        <v>2</v>
      </c>
      <c r="S331" s="134"/>
    </row>
    <row r="332" spans="1:19" ht="15" customHeight="1">
      <c r="A332" s="114"/>
      <c r="B332" s="136"/>
      <c r="C332" s="116"/>
      <c r="D332" s="138"/>
      <c r="E332" s="138"/>
      <c r="F332" s="137"/>
      <c r="G332" s="138"/>
      <c r="H332" s="138"/>
      <c r="I332" s="138"/>
      <c r="J332" s="138"/>
      <c r="K332" s="138"/>
      <c r="L332" s="21" t="s">
        <v>1154</v>
      </c>
      <c r="M332" s="21" t="s">
        <v>925</v>
      </c>
      <c r="N332" s="31" t="s">
        <v>42</v>
      </c>
      <c r="O332" s="7">
        <v>1</v>
      </c>
      <c r="P332" s="7">
        <v>2</v>
      </c>
      <c r="S332" s="134"/>
    </row>
    <row r="333" spans="1:19" ht="15" customHeight="1">
      <c r="A333" s="114" t="s">
        <v>793</v>
      </c>
      <c r="B333" s="135" t="s">
        <v>827</v>
      </c>
      <c r="C333" s="115" t="s">
        <v>407</v>
      </c>
      <c r="D333" s="138">
        <v>9</v>
      </c>
      <c r="E333" s="138">
        <v>4</v>
      </c>
      <c r="F333" s="138">
        <f>D333-E333</f>
        <v>5</v>
      </c>
      <c r="G333" s="138">
        <f>SUM(P333:P337)</f>
        <v>10</v>
      </c>
      <c r="H333" s="138">
        <v>4</v>
      </c>
      <c r="I333" s="138">
        <v>0</v>
      </c>
      <c r="J333" s="138">
        <v>1</v>
      </c>
      <c r="K333" s="138">
        <v>4</v>
      </c>
      <c r="L333" s="21" t="s">
        <v>1154</v>
      </c>
      <c r="M333" s="21" t="s">
        <v>926</v>
      </c>
      <c r="N333" s="31" t="s">
        <v>42</v>
      </c>
      <c r="O333" s="7">
        <v>1</v>
      </c>
      <c r="P333" s="7">
        <v>2</v>
      </c>
      <c r="Q333" s="117"/>
      <c r="S333" s="134"/>
    </row>
    <row r="334" spans="1:19" ht="15" customHeight="1">
      <c r="A334" s="114"/>
      <c r="B334" s="136"/>
      <c r="C334" s="116"/>
      <c r="D334" s="138"/>
      <c r="E334" s="138"/>
      <c r="F334" s="137"/>
      <c r="G334" s="138"/>
      <c r="H334" s="138"/>
      <c r="I334" s="138"/>
      <c r="J334" s="138"/>
      <c r="K334" s="138"/>
      <c r="L334" s="21" t="s">
        <v>1152</v>
      </c>
      <c r="M334" s="21" t="s">
        <v>927</v>
      </c>
      <c r="N334" s="31" t="s">
        <v>42</v>
      </c>
      <c r="O334" s="7">
        <v>1</v>
      </c>
      <c r="P334" s="7">
        <v>2</v>
      </c>
      <c r="Q334" s="117"/>
      <c r="S334" s="134"/>
    </row>
    <row r="335" spans="1:19" ht="15" customHeight="1">
      <c r="A335" s="114"/>
      <c r="B335" s="136"/>
      <c r="C335" s="116"/>
      <c r="D335" s="138"/>
      <c r="E335" s="138"/>
      <c r="F335" s="137"/>
      <c r="G335" s="138"/>
      <c r="H335" s="138"/>
      <c r="I335" s="138"/>
      <c r="J335" s="138"/>
      <c r="K335" s="138"/>
      <c r="L335" s="21" t="s">
        <v>390</v>
      </c>
      <c r="M335" s="21" t="s">
        <v>408</v>
      </c>
      <c r="N335" s="31" t="s">
        <v>785</v>
      </c>
      <c r="O335" s="7">
        <v>2</v>
      </c>
      <c r="P335" s="7">
        <v>2</v>
      </c>
      <c r="Q335" s="117"/>
      <c r="S335" s="134"/>
    </row>
    <row r="336" spans="1:19" ht="15" customHeight="1">
      <c r="A336" s="114"/>
      <c r="B336" s="136"/>
      <c r="C336" s="116"/>
      <c r="D336" s="138"/>
      <c r="E336" s="138"/>
      <c r="F336" s="137"/>
      <c r="G336" s="138"/>
      <c r="H336" s="138"/>
      <c r="I336" s="138"/>
      <c r="J336" s="138"/>
      <c r="K336" s="138"/>
      <c r="L336" s="21" t="s">
        <v>131</v>
      </c>
      <c r="M336" s="21" t="s">
        <v>409</v>
      </c>
      <c r="N336" s="31" t="s">
        <v>785</v>
      </c>
      <c r="O336" s="7">
        <v>2</v>
      </c>
      <c r="P336" s="7">
        <v>2</v>
      </c>
      <c r="Q336" s="117"/>
      <c r="S336" s="134"/>
    </row>
    <row r="337" spans="1:19" ht="15" customHeight="1">
      <c r="A337" s="116"/>
      <c r="B337" s="136"/>
      <c r="C337" s="116"/>
      <c r="D337" s="138"/>
      <c r="E337" s="138"/>
      <c r="F337" s="137"/>
      <c r="G337" s="138"/>
      <c r="H337" s="138"/>
      <c r="I337" s="138"/>
      <c r="J337" s="138"/>
      <c r="K337" s="138"/>
      <c r="L337" s="21" t="s">
        <v>132</v>
      </c>
      <c r="M337" s="21" t="s">
        <v>409</v>
      </c>
      <c r="N337" s="31" t="s">
        <v>785</v>
      </c>
      <c r="O337" s="7">
        <v>2</v>
      </c>
      <c r="P337" s="7">
        <v>2</v>
      </c>
      <c r="Q337" s="117"/>
      <c r="S337" s="134"/>
    </row>
    <row r="338" spans="1:19" ht="15" customHeight="1">
      <c r="A338" s="114" t="s">
        <v>793</v>
      </c>
      <c r="B338" s="135" t="s">
        <v>828</v>
      </c>
      <c r="C338" s="115" t="s">
        <v>410</v>
      </c>
      <c r="D338" s="138">
        <v>9</v>
      </c>
      <c r="E338" s="138">
        <v>4</v>
      </c>
      <c r="F338" s="138">
        <f>D338-E338</f>
        <v>5</v>
      </c>
      <c r="G338" s="138">
        <f>SUM(P338:P343)</f>
        <v>11</v>
      </c>
      <c r="H338" s="138">
        <v>4</v>
      </c>
      <c r="I338" s="138">
        <v>1</v>
      </c>
      <c r="J338" s="138">
        <v>1</v>
      </c>
      <c r="K338" s="138">
        <v>5</v>
      </c>
      <c r="L338" s="27" t="s">
        <v>1155</v>
      </c>
      <c r="M338" s="27" t="s">
        <v>0</v>
      </c>
      <c r="N338" s="31" t="s">
        <v>69</v>
      </c>
      <c r="O338" s="7">
        <v>3</v>
      </c>
      <c r="P338" s="16">
        <v>0.5</v>
      </c>
      <c r="Q338" s="28" t="s">
        <v>1385</v>
      </c>
      <c r="S338" s="134" t="s">
        <v>6</v>
      </c>
    </row>
    <row r="339" spans="1:19" ht="15" customHeight="1">
      <c r="A339" s="114"/>
      <c r="B339" s="135"/>
      <c r="C339" s="115"/>
      <c r="D339" s="138"/>
      <c r="E339" s="138"/>
      <c r="F339" s="138"/>
      <c r="G339" s="138"/>
      <c r="H339" s="138"/>
      <c r="I339" s="138"/>
      <c r="J339" s="138"/>
      <c r="K339" s="138"/>
      <c r="L339" s="27" t="s">
        <v>1155</v>
      </c>
      <c r="M339" s="27" t="s">
        <v>1</v>
      </c>
      <c r="N339" s="31" t="s">
        <v>69</v>
      </c>
      <c r="O339" s="7">
        <v>3</v>
      </c>
      <c r="P339" s="16">
        <v>0.5</v>
      </c>
      <c r="Q339" s="28" t="s">
        <v>1385</v>
      </c>
      <c r="S339" s="134"/>
    </row>
    <row r="340" spans="1:19" ht="15" customHeight="1">
      <c r="A340" s="114"/>
      <c r="B340" s="136"/>
      <c r="C340" s="116"/>
      <c r="D340" s="138"/>
      <c r="E340" s="138"/>
      <c r="F340" s="137"/>
      <c r="G340" s="138"/>
      <c r="H340" s="138"/>
      <c r="I340" s="138"/>
      <c r="J340" s="138"/>
      <c r="K340" s="138"/>
      <c r="L340" s="21" t="s">
        <v>176</v>
      </c>
      <c r="M340" s="21" t="s">
        <v>865</v>
      </c>
      <c r="N340" s="31" t="s">
        <v>42</v>
      </c>
      <c r="O340" s="7">
        <v>1</v>
      </c>
      <c r="P340" s="16">
        <v>2</v>
      </c>
      <c r="Q340" s="28" t="s">
        <v>1386</v>
      </c>
      <c r="S340" s="134"/>
    </row>
    <row r="341" spans="1:19" ht="15" customHeight="1">
      <c r="A341" s="114"/>
      <c r="B341" s="136"/>
      <c r="C341" s="116"/>
      <c r="D341" s="138"/>
      <c r="E341" s="138"/>
      <c r="F341" s="137"/>
      <c r="G341" s="138"/>
      <c r="H341" s="138"/>
      <c r="I341" s="138"/>
      <c r="J341" s="138"/>
      <c r="K341" s="138"/>
      <c r="L341" s="21" t="s">
        <v>1151</v>
      </c>
      <c r="M341" s="21" t="s">
        <v>411</v>
      </c>
      <c r="N341" s="31" t="s">
        <v>785</v>
      </c>
      <c r="O341" s="7">
        <v>2</v>
      </c>
      <c r="P341" s="16">
        <v>4</v>
      </c>
      <c r="S341" s="134"/>
    </row>
    <row r="342" spans="1:19" ht="15" customHeight="1">
      <c r="A342" s="114"/>
      <c r="B342" s="136"/>
      <c r="C342" s="116"/>
      <c r="D342" s="138"/>
      <c r="E342" s="138"/>
      <c r="F342" s="137"/>
      <c r="G342" s="138"/>
      <c r="H342" s="138"/>
      <c r="I342" s="138"/>
      <c r="J342" s="138"/>
      <c r="K342" s="138"/>
      <c r="L342" s="21" t="s">
        <v>390</v>
      </c>
      <c r="M342" s="21" t="s">
        <v>1350</v>
      </c>
      <c r="N342" s="31" t="s">
        <v>42</v>
      </c>
      <c r="O342" s="7">
        <v>2</v>
      </c>
      <c r="P342" s="7">
        <v>2</v>
      </c>
      <c r="S342" s="134"/>
    </row>
    <row r="343" spans="1:19" ht="15" customHeight="1">
      <c r="A343" s="114"/>
      <c r="B343" s="136"/>
      <c r="C343" s="116"/>
      <c r="D343" s="138"/>
      <c r="E343" s="138"/>
      <c r="F343" s="137"/>
      <c r="G343" s="138"/>
      <c r="H343" s="138"/>
      <c r="I343" s="138"/>
      <c r="J343" s="138"/>
      <c r="K343" s="138"/>
      <c r="L343" s="21" t="s">
        <v>1151</v>
      </c>
      <c r="M343" s="21" t="s">
        <v>412</v>
      </c>
      <c r="N343" s="31" t="s">
        <v>785</v>
      </c>
      <c r="O343" s="7">
        <v>1</v>
      </c>
      <c r="P343" s="7">
        <v>2</v>
      </c>
      <c r="S343" s="134"/>
    </row>
    <row r="344" spans="1:19" ht="15" customHeight="1">
      <c r="A344" s="114" t="s">
        <v>793</v>
      </c>
      <c r="B344" s="135" t="s">
        <v>803</v>
      </c>
      <c r="C344" s="115" t="s">
        <v>426</v>
      </c>
      <c r="D344" s="138">
        <v>9</v>
      </c>
      <c r="E344" s="138">
        <v>0</v>
      </c>
      <c r="F344" s="138">
        <f>D344-E344</f>
        <v>9</v>
      </c>
      <c r="G344" s="138">
        <f>SUM(P344:P349)</f>
        <v>14</v>
      </c>
      <c r="H344" s="138">
        <v>4</v>
      </c>
      <c r="I344" s="138">
        <v>0</v>
      </c>
      <c r="J344" s="138">
        <v>1</v>
      </c>
      <c r="K344" s="138">
        <v>4</v>
      </c>
      <c r="L344" s="21" t="s">
        <v>397</v>
      </c>
      <c r="M344" s="21" t="s">
        <v>863</v>
      </c>
      <c r="N344" s="31" t="s">
        <v>42</v>
      </c>
      <c r="O344" s="7">
        <v>2</v>
      </c>
      <c r="P344" s="16">
        <v>4</v>
      </c>
      <c r="Q344" s="28" t="s">
        <v>1387</v>
      </c>
      <c r="S344" s="134"/>
    </row>
    <row r="345" spans="1:19" ht="15" customHeight="1">
      <c r="A345" s="114"/>
      <c r="B345" s="136"/>
      <c r="C345" s="116"/>
      <c r="D345" s="138"/>
      <c r="E345" s="138"/>
      <c r="F345" s="137"/>
      <c r="G345" s="138"/>
      <c r="H345" s="138"/>
      <c r="I345" s="138"/>
      <c r="J345" s="138"/>
      <c r="K345" s="138"/>
      <c r="L345" s="21" t="s">
        <v>390</v>
      </c>
      <c r="M345" s="21" t="s">
        <v>427</v>
      </c>
      <c r="N345" s="31" t="s">
        <v>785</v>
      </c>
      <c r="O345" s="7">
        <v>2</v>
      </c>
      <c r="P345" s="7">
        <v>2</v>
      </c>
      <c r="S345" s="134"/>
    </row>
    <row r="346" spans="1:19" ht="15" customHeight="1">
      <c r="A346" s="114"/>
      <c r="B346" s="136"/>
      <c r="C346" s="116"/>
      <c r="D346" s="138"/>
      <c r="E346" s="138"/>
      <c r="F346" s="137"/>
      <c r="G346" s="138"/>
      <c r="H346" s="138"/>
      <c r="I346" s="138"/>
      <c r="J346" s="138"/>
      <c r="K346" s="138"/>
      <c r="L346" s="21" t="s">
        <v>419</v>
      </c>
      <c r="M346" s="21" t="s">
        <v>428</v>
      </c>
      <c r="N346" s="31" t="s">
        <v>785</v>
      </c>
      <c r="O346" s="7">
        <v>2</v>
      </c>
      <c r="P346" s="7">
        <v>2</v>
      </c>
      <c r="S346" s="134"/>
    </row>
    <row r="347" spans="1:19" ht="15" customHeight="1">
      <c r="A347" s="114"/>
      <c r="B347" s="136"/>
      <c r="C347" s="116"/>
      <c r="D347" s="138"/>
      <c r="E347" s="138"/>
      <c r="F347" s="137"/>
      <c r="G347" s="138"/>
      <c r="H347" s="138"/>
      <c r="I347" s="138"/>
      <c r="J347" s="138"/>
      <c r="K347" s="138"/>
      <c r="L347" s="21" t="s">
        <v>397</v>
      </c>
      <c r="M347" s="21" t="s">
        <v>429</v>
      </c>
      <c r="N347" s="31" t="s">
        <v>785</v>
      </c>
      <c r="O347" s="7">
        <v>2</v>
      </c>
      <c r="P347" s="7">
        <v>2</v>
      </c>
      <c r="S347" s="134"/>
    </row>
    <row r="348" spans="1:19" ht="15" customHeight="1">
      <c r="A348" s="114"/>
      <c r="B348" s="136"/>
      <c r="C348" s="116"/>
      <c r="D348" s="138"/>
      <c r="E348" s="138"/>
      <c r="F348" s="137"/>
      <c r="G348" s="138"/>
      <c r="H348" s="138"/>
      <c r="I348" s="138"/>
      <c r="J348" s="138"/>
      <c r="K348" s="138"/>
      <c r="L348" s="21" t="s">
        <v>195</v>
      </c>
      <c r="M348" s="21" t="s">
        <v>429</v>
      </c>
      <c r="N348" s="31" t="s">
        <v>785</v>
      </c>
      <c r="O348" s="7">
        <v>2</v>
      </c>
      <c r="P348" s="7">
        <v>2</v>
      </c>
      <c r="S348" s="134"/>
    </row>
    <row r="349" spans="1:19" ht="15" customHeight="1">
      <c r="A349" s="114"/>
      <c r="B349" s="136"/>
      <c r="C349" s="116"/>
      <c r="D349" s="138"/>
      <c r="E349" s="138"/>
      <c r="F349" s="137"/>
      <c r="G349" s="138"/>
      <c r="H349" s="138"/>
      <c r="I349" s="138"/>
      <c r="J349" s="138"/>
      <c r="K349" s="138"/>
      <c r="L349" s="21" t="s">
        <v>43</v>
      </c>
      <c r="M349" s="21" t="s">
        <v>918</v>
      </c>
      <c r="N349" s="31" t="s">
        <v>42</v>
      </c>
      <c r="O349" s="7">
        <v>1</v>
      </c>
      <c r="P349" s="7">
        <v>2</v>
      </c>
      <c r="S349" s="134"/>
    </row>
    <row r="350" spans="1:19" ht="30.75" customHeight="1">
      <c r="A350" s="114" t="s">
        <v>793</v>
      </c>
      <c r="B350" s="135" t="s">
        <v>1207</v>
      </c>
      <c r="C350" s="115" t="s">
        <v>393</v>
      </c>
      <c r="D350" s="138">
        <v>10</v>
      </c>
      <c r="E350" s="138">
        <v>4</v>
      </c>
      <c r="F350" s="138">
        <f>D350-E350</f>
        <v>6</v>
      </c>
      <c r="G350" s="138">
        <f>SUM(P350:P351)</f>
        <v>4</v>
      </c>
      <c r="H350" s="138">
        <v>0</v>
      </c>
      <c r="I350" s="138">
        <v>0</v>
      </c>
      <c r="J350" s="138">
        <v>0</v>
      </c>
      <c r="K350" s="138">
        <v>0</v>
      </c>
      <c r="L350" s="21" t="s">
        <v>131</v>
      </c>
      <c r="M350" s="21" t="s">
        <v>394</v>
      </c>
      <c r="N350" s="31" t="s">
        <v>42</v>
      </c>
      <c r="O350" s="7">
        <v>2</v>
      </c>
      <c r="P350" s="7">
        <v>2</v>
      </c>
      <c r="Q350" s="117"/>
      <c r="S350" s="119" t="s">
        <v>7</v>
      </c>
    </row>
    <row r="351" spans="1:19" ht="36" customHeight="1">
      <c r="A351" s="114"/>
      <c r="B351" s="118"/>
      <c r="C351" s="116"/>
      <c r="D351" s="138"/>
      <c r="E351" s="138"/>
      <c r="F351" s="137"/>
      <c r="G351" s="138"/>
      <c r="H351" s="138"/>
      <c r="I351" s="138"/>
      <c r="J351" s="138"/>
      <c r="K351" s="138"/>
      <c r="L351" s="21" t="s">
        <v>132</v>
      </c>
      <c r="M351" s="21" t="s">
        <v>394</v>
      </c>
      <c r="N351" s="31" t="s">
        <v>42</v>
      </c>
      <c r="O351" s="7">
        <v>2</v>
      </c>
      <c r="P351" s="7">
        <v>2</v>
      </c>
      <c r="Q351" s="117"/>
      <c r="S351" s="119"/>
    </row>
    <row r="352" spans="1:19" ht="15" customHeight="1">
      <c r="A352" s="114" t="s">
        <v>793</v>
      </c>
      <c r="B352" s="135" t="s">
        <v>809</v>
      </c>
      <c r="C352" s="115" t="s">
        <v>400</v>
      </c>
      <c r="D352" s="138">
        <v>10</v>
      </c>
      <c r="E352" s="138">
        <v>0</v>
      </c>
      <c r="F352" s="138">
        <f>D352-E352</f>
        <v>10</v>
      </c>
      <c r="G352" s="138">
        <f>SUM(P352:P358)</f>
        <v>14</v>
      </c>
      <c r="H352" s="138">
        <v>4</v>
      </c>
      <c r="I352" s="138">
        <v>0</v>
      </c>
      <c r="J352" s="138">
        <v>0</v>
      </c>
      <c r="K352" s="138">
        <v>4</v>
      </c>
      <c r="L352" s="21" t="s">
        <v>346</v>
      </c>
      <c r="M352" s="21" t="s">
        <v>401</v>
      </c>
      <c r="N352" s="31" t="s">
        <v>785</v>
      </c>
      <c r="O352" s="7">
        <v>2</v>
      </c>
      <c r="P352" s="7">
        <v>2</v>
      </c>
      <c r="Q352" s="117"/>
      <c r="S352" s="134"/>
    </row>
    <row r="353" spans="1:19" ht="15" customHeight="1">
      <c r="A353" s="114"/>
      <c r="B353" s="136"/>
      <c r="C353" s="116"/>
      <c r="D353" s="138"/>
      <c r="E353" s="138"/>
      <c r="F353" s="137"/>
      <c r="G353" s="138"/>
      <c r="H353" s="138"/>
      <c r="I353" s="138"/>
      <c r="J353" s="138"/>
      <c r="K353" s="138"/>
      <c r="L353" s="21" t="s">
        <v>176</v>
      </c>
      <c r="M353" s="21" t="s">
        <v>401</v>
      </c>
      <c r="N353" s="31" t="s">
        <v>785</v>
      </c>
      <c r="O353" s="7">
        <v>2</v>
      </c>
      <c r="P353" s="7">
        <v>2</v>
      </c>
      <c r="Q353" s="117"/>
      <c r="S353" s="134"/>
    </row>
    <row r="354" spans="1:19" ht="15" customHeight="1">
      <c r="A354" s="114"/>
      <c r="B354" s="136"/>
      <c r="C354" s="116"/>
      <c r="D354" s="138"/>
      <c r="E354" s="138"/>
      <c r="F354" s="137"/>
      <c r="G354" s="138"/>
      <c r="H354" s="138"/>
      <c r="I354" s="138"/>
      <c r="J354" s="138"/>
      <c r="K354" s="138"/>
      <c r="L354" s="21" t="s">
        <v>44</v>
      </c>
      <c r="M354" s="21" t="s">
        <v>918</v>
      </c>
      <c r="N354" s="31" t="s">
        <v>42</v>
      </c>
      <c r="O354" s="7">
        <v>1</v>
      </c>
      <c r="P354" s="7">
        <v>2</v>
      </c>
      <c r="Q354" s="117"/>
      <c r="S354" s="134"/>
    </row>
    <row r="355" spans="1:19" ht="15" customHeight="1">
      <c r="A355" s="114"/>
      <c r="B355" s="136"/>
      <c r="C355" s="116"/>
      <c r="D355" s="138"/>
      <c r="E355" s="138"/>
      <c r="F355" s="137"/>
      <c r="G355" s="138"/>
      <c r="H355" s="138"/>
      <c r="I355" s="138"/>
      <c r="J355" s="138"/>
      <c r="K355" s="138"/>
      <c r="L355" s="21" t="s">
        <v>48</v>
      </c>
      <c r="M355" s="21" t="s">
        <v>918</v>
      </c>
      <c r="N355" s="31" t="s">
        <v>42</v>
      </c>
      <c r="O355" s="7">
        <v>1</v>
      </c>
      <c r="P355" s="7">
        <v>2</v>
      </c>
      <c r="Q355" s="117"/>
      <c r="S355" s="134"/>
    </row>
    <row r="356" spans="1:19" ht="15" customHeight="1">
      <c r="A356" s="114"/>
      <c r="B356" s="136"/>
      <c r="C356" s="116"/>
      <c r="D356" s="138"/>
      <c r="E356" s="138"/>
      <c r="F356" s="137"/>
      <c r="G356" s="138"/>
      <c r="H356" s="138"/>
      <c r="I356" s="138"/>
      <c r="J356" s="138"/>
      <c r="K356" s="138"/>
      <c r="L356" s="21" t="s">
        <v>51</v>
      </c>
      <c r="M356" s="21" t="s">
        <v>918</v>
      </c>
      <c r="N356" s="31" t="s">
        <v>42</v>
      </c>
      <c r="O356" s="7">
        <v>1</v>
      </c>
      <c r="P356" s="7">
        <v>2</v>
      </c>
      <c r="Q356" s="117"/>
      <c r="S356" s="134"/>
    </row>
    <row r="357" spans="1:19" ht="15" customHeight="1">
      <c r="A357" s="114"/>
      <c r="B357" s="136"/>
      <c r="C357" s="116"/>
      <c r="D357" s="138"/>
      <c r="E357" s="138"/>
      <c r="F357" s="137"/>
      <c r="G357" s="138"/>
      <c r="H357" s="138"/>
      <c r="I357" s="138"/>
      <c r="J357" s="138"/>
      <c r="K357" s="138"/>
      <c r="L357" s="21" t="s">
        <v>56</v>
      </c>
      <c r="M357" s="21" t="s">
        <v>918</v>
      </c>
      <c r="N357" s="31" t="s">
        <v>42</v>
      </c>
      <c r="O357" s="7">
        <v>1</v>
      </c>
      <c r="P357" s="7">
        <v>2</v>
      </c>
      <c r="Q357" s="117"/>
      <c r="S357" s="134"/>
    </row>
    <row r="358" spans="1:19" ht="15" customHeight="1">
      <c r="A358" s="114"/>
      <c r="B358" s="136"/>
      <c r="C358" s="116"/>
      <c r="D358" s="138"/>
      <c r="E358" s="138"/>
      <c r="F358" s="137"/>
      <c r="G358" s="138"/>
      <c r="H358" s="138"/>
      <c r="I358" s="138"/>
      <c r="J358" s="138"/>
      <c r="K358" s="138"/>
      <c r="L358" s="21" t="s">
        <v>1153</v>
      </c>
      <c r="M358" s="21" t="s">
        <v>402</v>
      </c>
      <c r="N358" s="31" t="s">
        <v>785</v>
      </c>
      <c r="O358" s="7">
        <v>2</v>
      </c>
      <c r="P358" s="7">
        <v>2</v>
      </c>
      <c r="Q358" s="117"/>
      <c r="S358" s="134"/>
    </row>
    <row r="359" spans="1:19" ht="15" customHeight="1">
      <c r="A359" s="114" t="s">
        <v>793</v>
      </c>
      <c r="B359" s="135" t="s">
        <v>809</v>
      </c>
      <c r="C359" s="115" t="s">
        <v>413</v>
      </c>
      <c r="D359" s="138">
        <v>10</v>
      </c>
      <c r="E359" s="138">
        <v>0</v>
      </c>
      <c r="F359" s="138">
        <f>D359-E359</f>
        <v>10</v>
      </c>
      <c r="G359" s="138">
        <f>SUM(P359:P365)</f>
        <v>14</v>
      </c>
      <c r="H359" s="138">
        <v>4</v>
      </c>
      <c r="I359" s="138">
        <v>0</v>
      </c>
      <c r="J359" s="138">
        <v>0</v>
      </c>
      <c r="K359" s="138">
        <v>4</v>
      </c>
      <c r="L359" s="21" t="s">
        <v>1154</v>
      </c>
      <c r="M359" s="21" t="s">
        <v>928</v>
      </c>
      <c r="N359" s="31" t="s">
        <v>42</v>
      </c>
      <c r="O359" s="7">
        <v>1</v>
      </c>
      <c r="P359" s="7">
        <v>2</v>
      </c>
      <c r="Q359" s="117"/>
      <c r="S359" s="134"/>
    </row>
    <row r="360" spans="1:19" ht="15" customHeight="1">
      <c r="A360" s="114"/>
      <c r="B360" s="136"/>
      <c r="C360" s="116"/>
      <c r="D360" s="138"/>
      <c r="E360" s="138"/>
      <c r="F360" s="137"/>
      <c r="G360" s="138"/>
      <c r="H360" s="138"/>
      <c r="I360" s="138"/>
      <c r="J360" s="138"/>
      <c r="K360" s="138"/>
      <c r="L360" s="21" t="s">
        <v>1154</v>
      </c>
      <c r="M360" s="21" t="s">
        <v>929</v>
      </c>
      <c r="N360" s="31" t="s">
        <v>42</v>
      </c>
      <c r="O360" s="7">
        <v>1</v>
      </c>
      <c r="P360" s="7">
        <v>2</v>
      </c>
      <c r="Q360" s="117"/>
      <c r="S360" s="134"/>
    </row>
    <row r="361" spans="1:19" ht="15" customHeight="1">
      <c r="A361" s="114"/>
      <c r="B361" s="136"/>
      <c r="C361" s="116"/>
      <c r="D361" s="138"/>
      <c r="E361" s="138"/>
      <c r="F361" s="137"/>
      <c r="G361" s="138"/>
      <c r="H361" s="138"/>
      <c r="I361" s="138"/>
      <c r="J361" s="138"/>
      <c r="K361" s="138"/>
      <c r="L361" s="21" t="s">
        <v>1152</v>
      </c>
      <c r="M361" s="21" t="s">
        <v>930</v>
      </c>
      <c r="N361" s="31" t="s">
        <v>785</v>
      </c>
      <c r="O361" s="7">
        <v>1</v>
      </c>
      <c r="P361" s="7">
        <v>2</v>
      </c>
      <c r="Q361" s="117"/>
      <c r="S361" s="134"/>
    </row>
    <row r="362" spans="1:19" ht="15" customHeight="1">
      <c r="A362" s="114"/>
      <c r="B362" s="136"/>
      <c r="C362" s="116"/>
      <c r="D362" s="138"/>
      <c r="E362" s="138"/>
      <c r="F362" s="137"/>
      <c r="G362" s="138"/>
      <c r="H362" s="138"/>
      <c r="I362" s="138"/>
      <c r="J362" s="138"/>
      <c r="K362" s="138"/>
      <c r="L362" s="21" t="s">
        <v>1152</v>
      </c>
      <c r="M362" s="21" t="s">
        <v>931</v>
      </c>
      <c r="N362" s="31" t="s">
        <v>785</v>
      </c>
      <c r="O362" s="7">
        <v>1</v>
      </c>
      <c r="P362" s="7">
        <v>2</v>
      </c>
      <c r="Q362" s="117"/>
      <c r="S362" s="134"/>
    </row>
    <row r="363" spans="1:19" ht="15" customHeight="1">
      <c r="A363" s="114"/>
      <c r="B363" s="136"/>
      <c r="C363" s="116"/>
      <c r="D363" s="138"/>
      <c r="E363" s="138"/>
      <c r="F363" s="137"/>
      <c r="G363" s="138"/>
      <c r="H363" s="138"/>
      <c r="I363" s="138"/>
      <c r="J363" s="138"/>
      <c r="K363" s="138"/>
      <c r="L363" s="21" t="s">
        <v>50</v>
      </c>
      <c r="M363" s="21" t="s">
        <v>918</v>
      </c>
      <c r="N363" s="31" t="s">
        <v>42</v>
      </c>
      <c r="O363" s="7">
        <v>1</v>
      </c>
      <c r="P363" s="7">
        <v>2</v>
      </c>
      <c r="Q363" s="117"/>
      <c r="S363" s="134"/>
    </row>
    <row r="364" spans="1:19" ht="15" customHeight="1">
      <c r="A364" s="114"/>
      <c r="B364" s="136"/>
      <c r="C364" s="116"/>
      <c r="D364" s="138"/>
      <c r="E364" s="138"/>
      <c r="F364" s="137"/>
      <c r="G364" s="138"/>
      <c r="H364" s="138"/>
      <c r="I364" s="138"/>
      <c r="J364" s="138"/>
      <c r="K364" s="138"/>
      <c r="L364" s="21" t="s">
        <v>53</v>
      </c>
      <c r="M364" s="21" t="s">
        <v>918</v>
      </c>
      <c r="N364" s="31" t="s">
        <v>42</v>
      </c>
      <c r="O364" s="7">
        <v>1</v>
      </c>
      <c r="P364" s="7">
        <v>2</v>
      </c>
      <c r="Q364" s="117"/>
      <c r="S364" s="134"/>
    </row>
    <row r="365" spans="1:19" ht="15" customHeight="1">
      <c r="A365" s="114"/>
      <c r="B365" s="136"/>
      <c r="C365" s="116"/>
      <c r="D365" s="138"/>
      <c r="E365" s="138"/>
      <c r="F365" s="137"/>
      <c r="G365" s="138"/>
      <c r="H365" s="138"/>
      <c r="I365" s="138"/>
      <c r="J365" s="138"/>
      <c r="K365" s="138"/>
      <c r="L365" s="21" t="s">
        <v>55</v>
      </c>
      <c r="M365" s="21" t="s">
        <v>918</v>
      </c>
      <c r="N365" s="31" t="s">
        <v>42</v>
      </c>
      <c r="O365" s="7">
        <v>1</v>
      </c>
      <c r="P365" s="7">
        <v>2</v>
      </c>
      <c r="Q365" s="117"/>
      <c r="S365" s="134"/>
    </row>
    <row r="366" spans="1:19" ht="15" customHeight="1">
      <c r="A366" s="114" t="s">
        <v>1195</v>
      </c>
      <c r="B366" s="167" t="s">
        <v>829</v>
      </c>
      <c r="C366" s="115" t="s">
        <v>440</v>
      </c>
      <c r="D366" s="138">
        <v>9</v>
      </c>
      <c r="E366" s="138">
        <v>4</v>
      </c>
      <c r="F366" s="138">
        <f>D366-E366</f>
        <v>5</v>
      </c>
      <c r="G366" s="138">
        <f>SUM(P366:P370)</f>
        <v>11.5</v>
      </c>
      <c r="H366" s="138">
        <v>4</v>
      </c>
      <c r="I366" s="138">
        <v>0</v>
      </c>
      <c r="J366" s="138">
        <v>2.5</v>
      </c>
      <c r="K366" s="138">
        <v>4</v>
      </c>
      <c r="L366" s="21" t="s">
        <v>441</v>
      </c>
      <c r="M366" s="21" t="s">
        <v>442</v>
      </c>
      <c r="N366" s="31" t="s">
        <v>785</v>
      </c>
      <c r="O366" s="7">
        <v>2</v>
      </c>
      <c r="P366" s="7">
        <v>2</v>
      </c>
      <c r="S366" s="134"/>
    </row>
    <row r="367" spans="1:19" ht="15" customHeight="1">
      <c r="A367" s="114"/>
      <c r="B367" s="168"/>
      <c r="C367" s="116"/>
      <c r="D367" s="138"/>
      <c r="E367" s="138"/>
      <c r="F367" s="137"/>
      <c r="G367" s="138"/>
      <c r="H367" s="138"/>
      <c r="I367" s="138"/>
      <c r="J367" s="138"/>
      <c r="K367" s="138"/>
      <c r="L367" s="21" t="s">
        <v>443</v>
      </c>
      <c r="M367" s="21" t="s">
        <v>932</v>
      </c>
      <c r="N367" s="31" t="s">
        <v>42</v>
      </c>
      <c r="O367" s="7">
        <v>2</v>
      </c>
      <c r="P367" s="16">
        <v>4</v>
      </c>
      <c r="Q367" s="28" t="s">
        <v>1388</v>
      </c>
      <c r="S367" s="134"/>
    </row>
    <row r="368" spans="1:19" ht="15" customHeight="1">
      <c r="A368" s="114"/>
      <c r="B368" s="168"/>
      <c r="C368" s="116"/>
      <c r="D368" s="138"/>
      <c r="E368" s="138"/>
      <c r="F368" s="137"/>
      <c r="G368" s="138"/>
      <c r="H368" s="138"/>
      <c r="I368" s="138"/>
      <c r="J368" s="138"/>
      <c r="K368" s="138"/>
      <c r="L368" s="21" t="s">
        <v>1156</v>
      </c>
      <c r="M368" s="21" t="s">
        <v>445</v>
      </c>
      <c r="N368" s="31" t="s">
        <v>785</v>
      </c>
      <c r="O368" s="7">
        <v>3</v>
      </c>
      <c r="P368" s="7">
        <v>3</v>
      </c>
      <c r="S368" s="134"/>
    </row>
    <row r="369" spans="1:19" ht="15" customHeight="1">
      <c r="A369" s="114"/>
      <c r="B369" s="168"/>
      <c r="C369" s="116"/>
      <c r="D369" s="138"/>
      <c r="E369" s="138"/>
      <c r="F369" s="137"/>
      <c r="G369" s="138"/>
      <c r="H369" s="138"/>
      <c r="I369" s="138"/>
      <c r="J369" s="138"/>
      <c r="K369" s="138"/>
      <c r="L369" s="21" t="s">
        <v>237</v>
      </c>
      <c r="M369" s="21" t="s">
        <v>1095</v>
      </c>
      <c r="N369" s="31" t="s">
        <v>69</v>
      </c>
      <c r="O369" s="7">
        <v>1</v>
      </c>
      <c r="P369" s="7">
        <v>0.5</v>
      </c>
      <c r="S369" s="134"/>
    </row>
    <row r="370" spans="1:19" ht="15" customHeight="1">
      <c r="A370" s="114"/>
      <c r="B370" s="168"/>
      <c r="C370" s="116"/>
      <c r="D370" s="138"/>
      <c r="E370" s="138"/>
      <c r="F370" s="137"/>
      <c r="G370" s="138"/>
      <c r="H370" s="138"/>
      <c r="I370" s="138"/>
      <c r="J370" s="138"/>
      <c r="K370" s="138"/>
      <c r="L370" s="21" t="s">
        <v>444</v>
      </c>
      <c r="M370" s="21" t="s">
        <v>446</v>
      </c>
      <c r="N370" s="31" t="s">
        <v>42</v>
      </c>
      <c r="O370" s="7">
        <v>2</v>
      </c>
      <c r="P370" s="7">
        <v>2</v>
      </c>
      <c r="S370" s="134"/>
    </row>
    <row r="371" spans="1:19" ht="15" customHeight="1">
      <c r="A371" s="114" t="s">
        <v>1195</v>
      </c>
      <c r="B371" s="135" t="s">
        <v>802</v>
      </c>
      <c r="C371" s="115" t="s">
        <v>447</v>
      </c>
      <c r="D371" s="138">
        <v>9</v>
      </c>
      <c r="E371" s="138">
        <v>0</v>
      </c>
      <c r="F371" s="138">
        <f>D371-E371</f>
        <v>9</v>
      </c>
      <c r="G371" s="138">
        <f>SUM(P371:P374)</f>
        <v>8</v>
      </c>
      <c r="H371" s="138">
        <v>0</v>
      </c>
      <c r="I371" s="138">
        <v>0</v>
      </c>
      <c r="J371" s="138">
        <v>0</v>
      </c>
      <c r="K371" s="138">
        <v>0</v>
      </c>
      <c r="L371" s="21" t="s">
        <v>443</v>
      </c>
      <c r="M371" s="21" t="s">
        <v>933</v>
      </c>
      <c r="N371" s="31" t="s">
        <v>785</v>
      </c>
      <c r="O371" s="7">
        <v>2</v>
      </c>
      <c r="P371" s="7">
        <v>2</v>
      </c>
      <c r="Q371" s="117"/>
      <c r="R371" s="145" t="s">
        <v>861</v>
      </c>
      <c r="S371" s="119" t="s">
        <v>24</v>
      </c>
    </row>
    <row r="372" spans="1:19" ht="15" customHeight="1">
      <c r="A372" s="114"/>
      <c r="B372" s="136"/>
      <c r="C372" s="116"/>
      <c r="D372" s="138"/>
      <c r="E372" s="138"/>
      <c r="F372" s="137"/>
      <c r="G372" s="138"/>
      <c r="H372" s="138"/>
      <c r="I372" s="138"/>
      <c r="J372" s="138"/>
      <c r="K372" s="138"/>
      <c r="L372" s="21" t="s">
        <v>443</v>
      </c>
      <c r="M372" s="65" t="s">
        <v>448</v>
      </c>
      <c r="N372" s="31" t="s">
        <v>785</v>
      </c>
      <c r="O372" s="7">
        <v>2</v>
      </c>
      <c r="P372" s="7">
        <v>2</v>
      </c>
      <c r="Q372" s="117"/>
      <c r="R372" s="146"/>
      <c r="S372" s="119"/>
    </row>
    <row r="373" spans="1:19" ht="15" customHeight="1">
      <c r="A373" s="114"/>
      <c r="B373" s="136"/>
      <c r="C373" s="116"/>
      <c r="D373" s="138"/>
      <c r="E373" s="138"/>
      <c r="F373" s="137"/>
      <c r="G373" s="138"/>
      <c r="H373" s="138"/>
      <c r="I373" s="138"/>
      <c r="J373" s="138"/>
      <c r="K373" s="138"/>
      <c r="L373" s="21" t="s">
        <v>443</v>
      </c>
      <c r="M373" s="21" t="s">
        <v>934</v>
      </c>
      <c r="N373" s="31" t="s">
        <v>785</v>
      </c>
      <c r="O373" s="7">
        <v>1</v>
      </c>
      <c r="P373" s="7">
        <v>2</v>
      </c>
      <c r="Q373" s="117"/>
      <c r="R373" s="146"/>
      <c r="S373" s="119"/>
    </row>
    <row r="374" spans="1:19" ht="15" customHeight="1">
      <c r="A374" s="114"/>
      <c r="B374" s="136"/>
      <c r="C374" s="116"/>
      <c r="D374" s="138"/>
      <c r="E374" s="138"/>
      <c r="F374" s="137"/>
      <c r="G374" s="138"/>
      <c r="H374" s="138"/>
      <c r="I374" s="138"/>
      <c r="J374" s="138"/>
      <c r="K374" s="138"/>
      <c r="L374" s="21" t="s">
        <v>441</v>
      </c>
      <c r="M374" s="21" t="s">
        <v>449</v>
      </c>
      <c r="N374" s="31" t="s">
        <v>785</v>
      </c>
      <c r="O374" s="7">
        <v>2</v>
      </c>
      <c r="P374" s="7">
        <v>2</v>
      </c>
      <c r="Q374" s="117"/>
      <c r="R374" s="146"/>
      <c r="S374" s="119"/>
    </row>
    <row r="375" spans="1:19" ht="15" customHeight="1">
      <c r="A375" s="114" t="s">
        <v>1195</v>
      </c>
      <c r="B375" s="135" t="s">
        <v>802</v>
      </c>
      <c r="C375" s="115" t="s">
        <v>462</v>
      </c>
      <c r="D375" s="138">
        <v>9</v>
      </c>
      <c r="E375" s="138">
        <v>0</v>
      </c>
      <c r="F375" s="138">
        <f>D375-E375</f>
        <v>9</v>
      </c>
      <c r="G375" s="138">
        <f>SUM(P375:P381)</f>
        <v>11</v>
      </c>
      <c r="H375" s="138">
        <v>2</v>
      </c>
      <c r="I375" s="138">
        <v>0</v>
      </c>
      <c r="J375" s="138">
        <v>0</v>
      </c>
      <c r="K375" s="138">
        <v>2</v>
      </c>
      <c r="L375" s="21" t="s">
        <v>452</v>
      </c>
      <c r="M375" s="21" t="s">
        <v>141</v>
      </c>
      <c r="N375" s="31" t="s">
        <v>69</v>
      </c>
      <c r="O375" s="7">
        <v>2</v>
      </c>
      <c r="P375" s="7">
        <v>2</v>
      </c>
      <c r="Q375" s="117"/>
      <c r="S375" s="134"/>
    </row>
    <row r="376" spans="1:19" ht="15" customHeight="1">
      <c r="A376" s="114"/>
      <c r="B376" s="136"/>
      <c r="C376" s="116"/>
      <c r="D376" s="138"/>
      <c r="E376" s="138"/>
      <c r="F376" s="137"/>
      <c r="G376" s="138"/>
      <c r="H376" s="138"/>
      <c r="I376" s="138"/>
      <c r="J376" s="138"/>
      <c r="K376" s="138"/>
      <c r="L376" s="21" t="s">
        <v>237</v>
      </c>
      <c r="M376" s="21" t="s">
        <v>1096</v>
      </c>
      <c r="N376" s="31" t="s">
        <v>785</v>
      </c>
      <c r="O376" s="7">
        <v>1</v>
      </c>
      <c r="P376" s="7">
        <v>1</v>
      </c>
      <c r="Q376" s="117"/>
      <c r="S376" s="134"/>
    </row>
    <row r="377" spans="1:19" ht="15" customHeight="1">
      <c r="A377" s="114"/>
      <c r="B377" s="136"/>
      <c r="C377" s="116"/>
      <c r="D377" s="138"/>
      <c r="E377" s="138"/>
      <c r="F377" s="137"/>
      <c r="G377" s="138"/>
      <c r="H377" s="138"/>
      <c r="I377" s="138"/>
      <c r="J377" s="138"/>
      <c r="K377" s="138"/>
      <c r="L377" s="21" t="s">
        <v>444</v>
      </c>
      <c r="M377" s="21" t="s">
        <v>190</v>
      </c>
      <c r="N377" s="31" t="s">
        <v>42</v>
      </c>
      <c r="O377" s="7">
        <v>3</v>
      </c>
      <c r="P377" s="7">
        <v>3</v>
      </c>
      <c r="Q377" s="117"/>
      <c r="S377" s="134"/>
    </row>
    <row r="378" spans="1:19" ht="15" customHeight="1">
      <c r="A378" s="114"/>
      <c r="B378" s="136"/>
      <c r="C378" s="116"/>
      <c r="D378" s="138"/>
      <c r="E378" s="138"/>
      <c r="F378" s="137"/>
      <c r="G378" s="138"/>
      <c r="H378" s="138"/>
      <c r="I378" s="138"/>
      <c r="J378" s="138"/>
      <c r="K378" s="138"/>
      <c r="L378" s="21" t="s">
        <v>444</v>
      </c>
      <c r="M378" s="21" t="s">
        <v>1097</v>
      </c>
      <c r="N378" s="31" t="s">
        <v>69</v>
      </c>
      <c r="O378" s="7">
        <v>1</v>
      </c>
      <c r="P378" s="7">
        <v>1</v>
      </c>
      <c r="Q378" s="117"/>
      <c r="S378" s="134"/>
    </row>
    <row r="379" spans="1:19" ht="15" customHeight="1">
      <c r="A379" s="114"/>
      <c r="B379" s="136"/>
      <c r="C379" s="116"/>
      <c r="D379" s="138"/>
      <c r="E379" s="138"/>
      <c r="F379" s="137"/>
      <c r="G379" s="138"/>
      <c r="H379" s="138"/>
      <c r="I379" s="138"/>
      <c r="J379" s="138"/>
      <c r="K379" s="138"/>
      <c r="L379" s="21" t="s">
        <v>237</v>
      </c>
      <c r="M379" s="21" t="s">
        <v>1089</v>
      </c>
      <c r="N379" s="31" t="s">
        <v>69</v>
      </c>
      <c r="O379" s="7">
        <v>1</v>
      </c>
      <c r="P379" s="7">
        <v>0.5</v>
      </c>
      <c r="Q379" s="117"/>
      <c r="S379" s="134"/>
    </row>
    <row r="380" spans="1:19" ht="15" customHeight="1">
      <c r="A380" s="114"/>
      <c r="B380" s="136"/>
      <c r="C380" s="116"/>
      <c r="D380" s="138"/>
      <c r="E380" s="138"/>
      <c r="F380" s="137"/>
      <c r="G380" s="138"/>
      <c r="H380" s="138"/>
      <c r="I380" s="138"/>
      <c r="J380" s="138"/>
      <c r="K380" s="138"/>
      <c r="L380" s="21" t="s">
        <v>1283</v>
      </c>
      <c r="M380" s="21" t="s">
        <v>1089</v>
      </c>
      <c r="N380" s="31" t="s">
        <v>69</v>
      </c>
      <c r="O380" s="7">
        <v>1</v>
      </c>
      <c r="P380" s="7">
        <v>0.5</v>
      </c>
      <c r="Q380" s="117"/>
      <c r="S380" s="134"/>
    </row>
    <row r="381" spans="1:19" ht="15" customHeight="1">
      <c r="A381" s="114"/>
      <c r="B381" s="136"/>
      <c r="C381" s="116"/>
      <c r="D381" s="138"/>
      <c r="E381" s="138"/>
      <c r="F381" s="137"/>
      <c r="G381" s="138"/>
      <c r="H381" s="138"/>
      <c r="I381" s="138"/>
      <c r="J381" s="138"/>
      <c r="K381" s="138"/>
      <c r="L381" s="21" t="s">
        <v>443</v>
      </c>
      <c r="M381" s="21" t="s">
        <v>463</v>
      </c>
      <c r="N381" s="31" t="s">
        <v>785</v>
      </c>
      <c r="O381" s="7">
        <v>3</v>
      </c>
      <c r="P381" s="7">
        <v>3</v>
      </c>
      <c r="Q381" s="117"/>
      <c r="S381" s="134"/>
    </row>
    <row r="382" spans="1:19" ht="15" customHeight="1">
      <c r="A382" s="114" t="s">
        <v>1195</v>
      </c>
      <c r="B382" s="135" t="s">
        <v>802</v>
      </c>
      <c r="C382" s="115" t="s">
        <v>464</v>
      </c>
      <c r="D382" s="138">
        <v>9</v>
      </c>
      <c r="E382" s="138">
        <v>0</v>
      </c>
      <c r="F382" s="138">
        <f>D382-E382</f>
        <v>9</v>
      </c>
      <c r="G382" s="138">
        <f>SUM(P382:P389)</f>
        <v>13</v>
      </c>
      <c r="H382" s="138">
        <v>4</v>
      </c>
      <c r="I382" s="138">
        <v>0</v>
      </c>
      <c r="J382" s="138">
        <v>0</v>
      </c>
      <c r="K382" s="138">
        <v>4</v>
      </c>
      <c r="L382" s="21" t="s">
        <v>443</v>
      </c>
      <c r="M382" s="21" t="s">
        <v>465</v>
      </c>
      <c r="N382" s="31" t="s">
        <v>785</v>
      </c>
      <c r="O382" s="7">
        <v>3</v>
      </c>
      <c r="P382" s="7">
        <v>3</v>
      </c>
      <c r="S382" s="134" t="s">
        <v>1415</v>
      </c>
    </row>
    <row r="383" spans="1:19" ht="15" customHeight="1">
      <c r="A383" s="114"/>
      <c r="B383" s="136"/>
      <c r="C383" s="116"/>
      <c r="D383" s="138"/>
      <c r="E383" s="138"/>
      <c r="F383" s="137"/>
      <c r="G383" s="138"/>
      <c r="H383" s="138"/>
      <c r="I383" s="138"/>
      <c r="J383" s="138"/>
      <c r="K383" s="138"/>
      <c r="L383" s="21" t="s">
        <v>441</v>
      </c>
      <c r="M383" s="21" t="s">
        <v>465</v>
      </c>
      <c r="N383" s="31" t="s">
        <v>785</v>
      </c>
      <c r="O383" s="7">
        <v>2</v>
      </c>
      <c r="P383" s="7">
        <v>2</v>
      </c>
      <c r="S383" s="117"/>
    </row>
    <row r="384" spans="1:19" ht="15" customHeight="1">
      <c r="A384" s="114"/>
      <c r="B384" s="136"/>
      <c r="C384" s="116"/>
      <c r="D384" s="138"/>
      <c r="E384" s="138"/>
      <c r="F384" s="137"/>
      <c r="G384" s="138"/>
      <c r="H384" s="138"/>
      <c r="I384" s="138"/>
      <c r="J384" s="138"/>
      <c r="K384" s="138"/>
      <c r="L384" s="21" t="s">
        <v>443</v>
      </c>
      <c r="M384" s="21" t="s">
        <v>466</v>
      </c>
      <c r="N384" s="31" t="s">
        <v>69</v>
      </c>
      <c r="O384" s="7">
        <v>2</v>
      </c>
      <c r="P384" s="7">
        <v>2</v>
      </c>
      <c r="S384" s="117"/>
    </row>
    <row r="385" spans="1:19" ht="15" customHeight="1">
      <c r="A385" s="114"/>
      <c r="B385" s="136"/>
      <c r="C385" s="116"/>
      <c r="D385" s="138"/>
      <c r="E385" s="138"/>
      <c r="F385" s="137"/>
      <c r="G385" s="138"/>
      <c r="H385" s="138"/>
      <c r="I385" s="138"/>
      <c r="J385" s="138"/>
      <c r="K385" s="138"/>
      <c r="L385" s="21" t="s">
        <v>444</v>
      </c>
      <c r="M385" s="21" t="s">
        <v>1138</v>
      </c>
      <c r="N385" s="31" t="s">
        <v>785</v>
      </c>
      <c r="O385" s="7">
        <v>2</v>
      </c>
      <c r="P385" s="7">
        <v>2</v>
      </c>
      <c r="S385" s="117"/>
    </row>
    <row r="386" spans="1:19" ht="15" customHeight="1">
      <c r="A386" s="114"/>
      <c r="B386" s="136"/>
      <c r="C386" s="116"/>
      <c r="D386" s="138"/>
      <c r="E386" s="138"/>
      <c r="F386" s="137"/>
      <c r="G386" s="138"/>
      <c r="H386" s="138"/>
      <c r="I386" s="138"/>
      <c r="J386" s="138"/>
      <c r="K386" s="138"/>
      <c r="L386" s="21" t="s">
        <v>237</v>
      </c>
      <c r="M386" s="21" t="s">
        <v>1417</v>
      </c>
      <c r="N386" s="31" t="s">
        <v>785</v>
      </c>
      <c r="O386" s="7">
        <v>1</v>
      </c>
      <c r="P386" s="7">
        <v>1</v>
      </c>
      <c r="Q386" s="25"/>
      <c r="S386" s="117"/>
    </row>
    <row r="387" spans="1:19" ht="15" customHeight="1">
      <c r="A387" s="114"/>
      <c r="B387" s="136"/>
      <c r="C387" s="116"/>
      <c r="D387" s="138"/>
      <c r="E387" s="138"/>
      <c r="F387" s="137"/>
      <c r="G387" s="138"/>
      <c r="H387" s="138"/>
      <c r="I387" s="138"/>
      <c r="J387" s="138"/>
      <c r="K387" s="138"/>
      <c r="L387" s="21" t="s">
        <v>444</v>
      </c>
      <c r="M387" s="21" t="s">
        <v>1097</v>
      </c>
      <c r="N387" s="31" t="s">
        <v>69</v>
      </c>
      <c r="O387" s="7">
        <v>1</v>
      </c>
      <c r="P387" s="7">
        <v>1</v>
      </c>
      <c r="S387" s="117"/>
    </row>
    <row r="388" spans="1:19" ht="15" customHeight="1">
      <c r="A388" s="114"/>
      <c r="B388" s="136"/>
      <c r="C388" s="116"/>
      <c r="D388" s="138"/>
      <c r="E388" s="138"/>
      <c r="F388" s="137"/>
      <c r="G388" s="138"/>
      <c r="H388" s="138"/>
      <c r="I388" s="138"/>
      <c r="J388" s="138"/>
      <c r="K388" s="138"/>
      <c r="L388" s="21" t="s">
        <v>237</v>
      </c>
      <c r="M388" s="21" t="s">
        <v>1097</v>
      </c>
      <c r="N388" s="31" t="s">
        <v>69</v>
      </c>
      <c r="O388" s="7">
        <v>1</v>
      </c>
      <c r="P388" s="7">
        <v>1</v>
      </c>
      <c r="S388" s="117"/>
    </row>
    <row r="389" spans="1:19" ht="15" customHeight="1">
      <c r="A389" s="114"/>
      <c r="B389" s="136"/>
      <c r="C389" s="116"/>
      <c r="D389" s="138"/>
      <c r="E389" s="138"/>
      <c r="F389" s="137"/>
      <c r="G389" s="138"/>
      <c r="H389" s="138"/>
      <c r="I389" s="138"/>
      <c r="J389" s="138"/>
      <c r="K389" s="138"/>
      <c r="L389" s="21" t="s">
        <v>90</v>
      </c>
      <c r="M389" s="21" t="s">
        <v>1097</v>
      </c>
      <c r="N389" s="31" t="s">
        <v>69</v>
      </c>
      <c r="O389" s="7">
        <v>1</v>
      </c>
      <c r="P389" s="7">
        <v>1</v>
      </c>
      <c r="S389" s="117"/>
    </row>
    <row r="390" spans="1:19" ht="15" customHeight="1">
      <c r="A390" s="114" t="s">
        <v>1195</v>
      </c>
      <c r="B390" s="135" t="s">
        <v>803</v>
      </c>
      <c r="C390" s="115" t="s">
        <v>450</v>
      </c>
      <c r="D390" s="138">
        <v>9</v>
      </c>
      <c r="E390" s="138">
        <v>0</v>
      </c>
      <c r="F390" s="138">
        <f>D390-E390</f>
        <v>9</v>
      </c>
      <c r="G390" s="138">
        <f>SUM(P390:P394)</f>
        <v>11</v>
      </c>
      <c r="H390" s="138">
        <v>2</v>
      </c>
      <c r="I390" s="138">
        <v>0</v>
      </c>
      <c r="J390" s="138">
        <v>0</v>
      </c>
      <c r="K390" s="138">
        <v>2</v>
      </c>
      <c r="L390" s="21" t="s">
        <v>1156</v>
      </c>
      <c r="M390" s="21" t="s">
        <v>451</v>
      </c>
      <c r="N390" s="31" t="s">
        <v>785</v>
      </c>
      <c r="O390" s="7">
        <v>3</v>
      </c>
      <c r="P390" s="7">
        <v>3</v>
      </c>
      <c r="Q390" s="117"/>
      <c r="S390" s="134"/>
    </row>
    <row r="391" spans="1:19" ht="15" customHeight="1">
      <c r="A391" s="114"/>
      <c r="B391" s="136"/>
      <c r="C391" s="116"/>
      <c r="D391" s="138"/>
      <c r="E391" s="138"/>
      <c r="F391" s="137"/>
      <c r="G391" s="138"/>
      <c r="H391" s="138"/>
      <c r="I391" s="138"/>
      <c r="J391" s="138"/>
      <c r="K391" s="138"/>
      <c r="L391" s="21" t="s">
        <v>41</v>
      </c>
      <c r="M391" s="21" t="s">
        <v>935</v>
      </c>
      <c r="N391" s="31" t="s">
        <v>42</v>
      </c>
      <c r="O391" s="7">
        <v>2</v>
      </c>
      <c r="P391" s="7">
        <v>2</v>
      </c>
      <c r="Q391" s="117"/>
      <c r="S391" s="134"/>
    </row>
    <row r="392" spans="1:19" ht="15" customHeight="1">
      <c r="A392" s="114"/>
      <c r="B392" s="136"/>
      <c r="C392" s="116"/>
      <c r="D392" s="138"/>
      <c r="E392" s="138"/>
      <c r="F392" s="137"/>
      <c r="G392" s="138"/>
      <c r="H392" s="138"/>
      <c r="I392" s="138"/>
      <c r="J392" s="138"/>
      <c r="K392" s="138"/>
      <c r="L392" s="21" t="s">
        <v>452</v>
      </c>
      <c r="M392" s="21" t="s">
        <v>936</v>
      </c>
      <c r="N392" s="31" t="s">
        <v>42</v>
      </c>
      <c r="O392" s="7">
        <v>2</v>
      </c>
      <c r="P392" s="7">
        <v>2</v>
      </c>
      <c r="Q392" s="117"/>
      <c r="S392" s="134"/>
    </row>
    <row r="393" spans="1:19" ht="15" customHeight="1">
      <c r="A393" s="114"/>
      <c r="B393" s="136"/>
      <c r="C393" s="116"/>
      <c r="D393" s="138"/>
      <c r="E393" s="138"/>
      <c r="F393" s="137"/>
      <c r="G393" s="138"/>
      <c r="H393" s="138"/>
      <c r="I393" s="138"/>
      <c r="J393" s="138"/>
      <c r="K393" s="138"/>
      <c r="L393" s="21" t="s">
        <v>41</v>
      </c>
      <c r="M393" s="21" t="s">
        <v>453</v>
      </c>
      <c r="N393" s="31" t="s">
        <v>785</v>
      </c>
      <c r="O393" s="7">
        <v>2</v>
      </c>
      <c r="P393" s="7">
        <v>2</v>
      </c>
      <c r="Q393" s="117"/>
      <c r="S393" s="134"/>
    </row>
    <row r="394" spans="1:19" ht="15" customHeight="1">
      <c r="A394" s="114"/>
      <c r="B394" s="136"/>
      <c r="C394" s="116"/>
      <c r="D394" s="138"/>
      <c r="E394" s="138"/>
      <c r="F394" s="137"/>
      <c r="G394" s="138"/>
      <c r="H394" s="138"/>
      <c r="I394" s="138"/>
      <c r="J394" s="138"/>
      <c r="K394" s="138"/>
      <c r="L394" s="21" t="s">
        <v>237</v>
      </c>
      <c r="M394" s="21" t="s">
        <v>1098</v>
      </c>
      <c r="N394" s="31" t="s">
        <v>69</v>
      </c>
      <c r="O394" s="7">
        <v>1</v>
      </c>
      <c r="P394" s="7">
        <v>2</v>
      </c>
      <c r="Q394" s="117"/>
      <c r="S394" s="134"/>
    </row>
    <row r="395" spans="1:19" ht="15" customHeight="1">
      <c r="A395" s="114" t="s">
        <v>1195</v>
      </c>
      <c r="B395" s="135" t="s">
        <v>803</v>
      </c>
      <c r="C395" s="115" t="s">
        <v>454</v>
      </c>
      <c r="D395" s="138">
        <v>9</v>
      </c>
      <c r="E395" s="138">
        <v>0</v>
      </c>
      <c r="F395" s="138">
        <f>D395-E395</f>
        <v>9</v>
      </c>
      <c r="G395" s="138">
        <f>SUM(P395:P400)</f>
        <v>9.5</v>
      </c>
      <c r="H395" s="138">
        <v>0.5</v>
      </c>
      <c r="I395" s="138">
        <v>0</v>
      </c>
      <c r="J395" s="138">
        <v>0</v>
      </c>
      <c r="K395" s="138">
        <v>0.5</v>
      </c>
      <c r="L395" s="21" t="s">
        <v>452</v>
      </c>
      <c r="M395" s="21" t="s">
        <v>455</v>
      </c>
      <c r="N395" s="31" t="s">
        <v>785</v>
      </c>
      <c r="O395" s="7">
        <v>2</v>
      </c>
      <c r="P395" s="7">
        <v>2</v>
      </c>
      <c r="S395" s="134"/>
    </row>
    <row r="396" spans="1:19" ht="15" customHeight="1">
      <c r="A396" s="114"/>
      <c r="B396" s="136"/>
      <c r="C396" s="116"/>
      <c r="D396" s="138"/>
      <c r="E396" s="138"/>
      <c r="F396" s="137"/>
      <c r="G396" s="138"/>
      <c r="H396" s="138"/>
      <c r="I396" s="138"/>
      <c r="J396" s="138"/>
      <c r="K396" s="138"/>
      <c r="L396" s="21" t="s">
        <v>444</v>
      </c>
      <c r="M396" s="21" t="s">
        <v>456</v>
      </c>
      <c r="N396" s="31" t="s">
        <v>785</v>
      </c>
      <c r="O396" s="7">
        <v>2</v>
      </c>
      <c r="P396" s="7">
        <v>2</v>
      </c>
      <c r="S396" s="134"/>
    </row>
    <row r="397" spans="1:19" ht="15" customHeight="1">
      <c r="A397" s="114"/>
      <c r="B397" s="136"/>
      <c r="C397" s="116"/>
      <c r="D397" s="138"/>
      <c r="E397" s="138"/>
      <c r="F397" s="137"/>
      <c r="G397" s="138"/>
      <c r="H397" s="138"/>
      <c r="I397" s="138"/>
      <c r="J397" s="138"/>
      <c r="K397" s="138"/>
      <c r="L397" s="21" t="s">
        <v>457</v>
      </c>
      <c r="M397" s="21" t="s">
        <v>456</v>
      </c>
      <c r="N397" s="31" t="s">
        <v>785</v>
      </c>
      <c r="O397" s="7">
        <v>2</v>
      </c>
      <c r="P397" s="7">
        <v>2</v>
      </c>
      <c r="S397" s="134"/>
    </row>
    <row r="398" spans="1:19" ht="15" customHeight="1">
      <c r="A398" s="114"/>
      <c r="B398" s="136"/>
      <c r="C398" s="116"/>
      <c r="D398" s="138"/>
      <c r="E398" s="138"/>
      <c r="F398" s="137"/>
      <c r="G398" s="138"/>
      <c r="H398" s="138"/>
      <c r="I398" s="138"/>
      <c r="J398" s="138"/>
      <c r="K398" s="138"/>
      <c r="L398" s="21" t="s">
        <v>237</v>
      </c>
      <c r="M398" s="21" t="s">
        <v>1089</v>
      </c>
      <c r="N398" s="31" t="s">
        <v>69</v>
      </c>
      <c r="O398" s="7">
        <v>1</v>
      </c>
      <c r="P398" s="7">
        <v>0.5</v>
      </c>
      <c r="S398" s="134"/>
    </row>
    <row r="399" spans="1:19" ht="15" customHeight="1">
      <c r="A399" s="114"/>
      <c r="B399" s="136"/>
      <c r="C399" s="116"/>
      <c r="D399" s="138"/>
      <c r="E399" s="138"/>
      <c r="F399" s="137"/>
      <c r="G399" s="138"/>
      <c r="H399" s="138"/>
      <c r="I399" s="138"/>
      <c r="J399" s="138"/>
      <c r="K399" s="138"/>
      <c r="L399" s="21" t="s">
        <v>441</v>
      </c>
      <c r="M399" s="21" t="s">
        <v>154</v>
      </c>
      <c r="N399" s="31" t="s">
        <v>785</v>
      </c>
      <c r="O399" s="7">
        <v>2</v>
      </c>
      <c r="P399" s="7">
        <v>2</v>
      </c>
      <c r="S399" s="134"/>
    </row>
    <row r="400" spans="1:19" ht="15" customHeight="1">
      <c r="A400" s="114"/>
      <c r="B400" s="136"/>
      <c r="C400" s="116"/>
      <c r="D400" s="138"/>
      <c r="E400" s="138"/>
      <c r="F400" s="137"/>
      <c r="G400" s="138"/>
      <c r="H400" s="138"/>
      <c r="I400" s="138"/>
      <c r="J400" s="138"/>
      <c r="K400" s="138"/>
      <c r="L400" s="21" t="s">
        <v>83</v>
      </c>
      <c r="M400" s="21" t="s">
        <v>458</v>
      </c>
      <c r="N400" s="31" t="s">
        <v>785</v>
      </c>
      <c r="O400" s="7">
        <v>2</v>
      </c>
      <c r="P400" s="16">
        <v>1</v>
      </c>
      <c r="Q400" s="28" t="s">
        <v>1389</v>
      </c>
      <c r="S400" s="134"/>
    </row>
    <row r="401" spans="1:19" ht="15" customHeight="1">
      <c r="A401" s="114" t="s">
        <v>1195</v>
      </c>
      <c r="B401" s="135" t="s">
        <v>803</v>
      </c>
      <c r="C401" s="115" t="s">
        <v>469</v>
      </c>
      <c r="D401" s="138">
        <v>9</v>
      </c>
      <c r="E401" s="138">
        <v>0</v>
      </c>
      <c r="F401" s="138">
        <f>D401-E401</f>
        <v>9</v>
      </c>
      <c r="G401" s="138">
        <f>SUM(P401:P406)</f>
        <v>12</v>
      </c>
      <c r="H401" s="138">
        <v>3</v>
      </c>
      <c r="I401" s="138">
        <v>0</v>
      </c>
      <c r="J401" s="138">
        <v>0</v>
      </c>
      <c r="K401" s="138">
        <v>3</v>
      </c>
      <c r="L401" s="21" t="s">
        <v>441</v>
      </c>
      <c r="M401" s="21" t="s">
        <v>470</v>
      </c>
      <c r="N401" s="31" t="s">
        <v>785</v>
      </c>
      <c r="O401" s="7">
        <v>2</v>
      </c>
      <c r="P401" s="7">
        <v>2</v>
      </c>
      <c r="Q401" s="117"/>
      <c r="S401" s="134"/>
    </row>
    <row r="402" spans="1:19" ht="15" customHeight="1">
      <c r="A402" s="114"/>
      <c r="B402" s="136"/>
      <c r="C402" s="116"/>
      <c r="D402" s="138"/>
      <c r="E402" s="138"/>
      <c r="F402" s="137"/>
      <c r="G402" s="138"/>
      <c r="H402" s="138"/>
      <c r="I402" s="138"/>
      <c r="J402" s="138"/>
      <c r="K402" s="138"/>
      <c r="L402" s="21" t="s">
        <v>441</v>
      </c>
      <c r="M402" s="21" t="s">
        <v>471</v>
      </c>
      <c r="N402" s="31" t="s">
        <v>785</v>
      </c>
      <c r="O402" s="7">
        <v>2</v>
      </c>
      <c r="P402" s="7">
        <v>2</v>
      </c>
      <c r="Q402" s="117"/>
      <c r="S402" s="134"/>
    </row>
    <row r="403" spans="1:19" ht="15" customHeight="1">
      <c r="A403" s="114"/>
      <c r="B403" s="136"/>
      <c r="C403" s="116"/>
      <c r="D403" s="138"/>
      <c r="E403" s="138"/>
      <c r="F403" s="137"/>
      <c r="G403" s="138"/>
      <c r="H403" s="138"/>
      <c r="I403" s="138"/>
      <c r="J403" s="138"/>
      <c r="K403" s="138"/>
      <c r="L403" s="21" t="s">
        <v>452</v>
      </c>
      <c r="M403" s="21" t="s">
        <v>472</v>
      </c>
      <c r="N403" s="31" t="s">
        <v>785</v>
      </c>
      <c r="O403" s="7">
        <v>3</v>
      </c>
      <c r="P403" s="7">
        <v>3</v>
      </c>
      <c r="Q403" s="117"/>
      <c r="S403" s="134"/>
    </row>
    <row r="404" spans="1:19" ht="15" customHeight="1">
      <c r="A404" s="114"/>
      <c r="B404" s="136"/>
      <c r="C404" s="116"/>
      <c r="D404" s="138"/>
      <c r="E404" s="138"/>
      <c r="F404" s="137"/>
      <c r="G404" s="138"/>
      <c r="H404" s="138"/>
      <c r="I404" s="138"/>
      <c r="J404" s="138"/>
      <c r="K404" s="138"/>
      <c r="L404" s="21" t="s">
        <v>443</v>
      </c>
      <c r="M404" s="21" t="s">
        <v>473</v>
      </c>
      <c r="N404" s="31" t="s">
        <v>785</v>
      </c>
      <c r="O404" s="7">
        <v>2</v>
      </c>
      <c r="P404" s="7">
        <v>2</v>
      </c>
      <c r="Q404" s="117"/>
      <c r="S404" s="134"/>
    </row>
    <row r="405" spans="1:19" ht="15" customHeight="1">
      <c r="A405" s="114"/>
      <c r="B405" s="136"/>
      <c r="C405" s="116"/>
      <c r="D405" s="138"/>
      <c r="E405" s="138"/>
      <c r="F405" s="137"/>
      <c r="G405" s="138"/>
      <c r="H405" s="138"/>
      <c r="I405" s="138"/>
      <c r="J405" s="138"/>
      <c r="K405" s="138"/>
      <c r="L405" s="21" t="s">
        <v>237</v>
      </c>
      <c r="M405" s="21" t="s">
        <v>1096</v>
      </c>
      <c r="N405" s="31" t="s">
        <v>785</v>
      </c>
      <c r="O405" s="7">
        <v>1</v>
      </c>
      <c r="P405" s="7">
        <v>1</v>
      </c>
      <c r="Q405" s="117"/>
      <c r="S405" s="134"/>
    </row>
    <row r="406" spans="1:19" ht="15" customHeight="1">
      <c r="A406" s="114"/>
      <c r="B406" s="136"/>
      <c r="C406" s="116"/>
      <c r="D406" s="138"/>
      <c r="E406" s="138"/>
      <c r="F406" s="137"/>
      <c r="G406" s="138"/>
      <c r="H406" s="138"/>
      <c r="I406" s="138"/>
      <c r="J406" s="138"/>
      <c r="K406" s="138"/>
      <c r="L406" s="21" t="s">
        <v>441</v>
      </c>
      <c r="M406" s="21" t="s">
        <v>937</v>
      </c>
      <c r="N406" s="31" t="s">
        <v>785</v>
      </c>
      <c r="O406" s="7">
        <v>1</v>
      </c>
      <c r="P406" s="7">
        <v>2</v>
      </c>
      <c r="Q406" s="117"/>
      <c r="S406" s="134"/>
    </row>
    <row r="407" spans="1:19" ht="15" customHeight="1">
      <c r="A407" s="114" t="s">
        <v>1195</v>
      </c>
      <c r="B407" s="135" t="s">
        <v>809</v>
      </c>
      <c r="C407" s="115" t="s">
        <v>459</v>
      </c>
      <c r="D407" s="138">
        <v>10</v>
      </c>
      <c r="E407" s="138">
        <v>0</v>
      </c>
      <c r="F407" s="138">
        <f>D407-E407</f>
        <v>10</v>
      </c>
      <c r="G407" s="138">
        <f>SUM(P407:P412)</f>
        <v>14</v>
      </c>
      <c r="H407" s="138">
        <v>4</v>
      </c>
      <c r="I407" s="138">
        <v>0</v>
      </c>
      <c r="J407" s="138">
        <v>0</v>
      </c>
      <c r="K407" s="138">
        <v>4</v>
      </c>
      <c r="L407" s="21" t="s">
        <v>79</v>
      </c>
      <c r="M407" s="21" t="s">
        <v>187</v>
      </c>
      <c r="N407" s="31" t="s">
        <v>785</v>
      </c>
      <c r="O407" s="7">
        <v>2</v>
      </c>
      <c r="P407" s="7">
        <v>2</v>
      </c>
      <c r="Q407" s="117"/>
      <c r="S407" s="134"/>
    </row>
    <row r="408" spans="1:19" ht="15" customHeight="1">
      <c r="A408" s="114"/>
      <c r="B408" s="136"/>
      <c r="C408" s="116"/>
      <c r="D408" s="138"/>
      <c r="E408" s="138"/>
      <c r="F408" s="137"/>
      <c r="G408" s="138"/>
      <c r="H408" s="138"/>
      <c r="I408" s="138"/>
      <c r="J408" s="138"/>
      <c r="K408" s="138"/>
      <c r="L408" s="21" t="s">
        <v>41</v>
      </c>
      <c r="M408" s="21" t="s">
        <v>187</v>
      </c>
      <c r="N408" s="31" t="s">
        <v>785</v>
      </c>
      <c r="O408" s="7">
        <v>2</v>
      </c>
      <c r="P408" s="7">
        <v>2</v>
      </c>
      <c r="Q408" s="117"/>
      <c r="S408" s="134"/>
    </row>
    <row r="409" spans="1:19" ht="15" customHeight="1">
      <c r="A409" s="114"/>
      <c r="B409" s="136"/>
      <c r="C409" s="116"/>
      <c r="D409" s="138"/>
      <c r="E409" s="138"/>
      <c r="F409" s="137"/>
      <c r="G409" s="138"/>
      <c r="H409" s="138"/>
      <c r="I409" s="138"/>
      <c r="J409" s="138"/>
      <c r="K409" s="138"/>
      <c r="L409" s="21" t="s">
        <v>41</v>
      </c>
      <c r="M409" s="21" t="s">
        <v>938</v>
      </c>
      <c r="N409" s="31" t="s">
        <v>42</v>
      </c>
      <c r="O409" s="7">
        <v>2</v>
      </c>
      <c r="P409" s="7">
        <v>2</v>
      </c>
      <c r="Q409" s="117"/>
      <c r="S409" s="134"/>
    </row>
    <row r="410" spans="1:19" ht="15" customHeight="1">
      <c r="A410" s="114"/>
      <c r="B410" s="136"/>
      <c r="C410" s="116"/>
      <c r="D410" s="138"/>
      <c r="E410" s="138"/>
      <c r="F410" s="137"/>
      <c r="G410" s="138"/>
      <c r="H410" s="138"/>
      <c r="I410" s="138"/>
      <c r="J410" s="138"/>
      <c r="K410" s="138"/>
      <c r="L410" s="21" t="s">
        <v>441</v>
      </c>
      <c r="M410" s="21" t="s">
        <v>939</v>
      </c>
      <c r="N410" s="31" t="s">
        <v>42</v>
      </c>
      <c r="O410" s="7">
        <v>2</v>
      </c>
      <c r="P410" s="7">
        <v>4</v>
      </c>
      <c r="Q410" s="117"/>
      <c r="S410" s="134"/>
    </row>
    <row r="411" spans="1:19" ht="15" customHeight="1">
      <c r="A411" s="114"/>
      <c r="B411" s="136"/>
      <c r="C411" s="116"/>
      <c r="D411" s="138"/>
      <c r="E411" s="138"/>
      <c r="F411" s="137"/>
      <c r="G411" s="138"/>
      <c r="H411" s="138"/>
      <c r="I411" s="138"/>
      <c r="J411" s="138"/>
      <c r="K411" s="138"/>
      <c r="L411" s="21" t="s">
        <v>452</v>
      </c>
      <c r="M411" s="21" t="s">
        <v>460</v>
      </c>
      <c r="N411" s="31" t="s">
        <v>785</v>
      </c>
      <c r="O411" s="7">
        <v>2</v>
      </c>
      <c r="P411" s="7">
        <v>2</v>
      </c>
      <c r="Q411" s="117"/>
      <c r="S411" s="134"/>
    </row>
    <row r="412" spans="1:19" ht="15" customHeight="1">
      <c r="A412" s="114"/>
      <c r="B412" s="136"/>
      <c r="C412" s="116"/>
      <c r="D412" s="138"/>
      <c r="E412" s="138"/>
      <c r="F412" s="137"/>
      <c r="G412" s="138"/>
      <c r="H412" s="138"/>
      <c r="I412" s="138"/>
      <c r="J412" s="138"/>
      <c r="K412" s="138"/>
      <c r="L412" s="21" t="s">
        <v>452</v>
      </c>
      <c r="M412" s="21" t="s">
        <v>461</v>
      </c>
      <c r="N412" s="31" t="s">
        <v>785</v>
      </c>
      <c r="O412" s="7">
        <v>2</v>
      </c>
      <c r="P412" s="7">
        <v>2</v>
      </c>
      <c r="Q412" s="117"/>
      <c r="S412" s="134"/>
    </row>
    <row r="413" spans="1:19" ht="15" customHeight="1">
      <c r="A413" s="114" t="s">
        <v>788</v>
      </c>
      <c r="B413" s="135" t="s">
        <v>830</v>
      </c>
      <c r="C413" s="115" t="s">
        <v>1321</v>
      </c>
      <c r="D413" s="138">
        <v>9</v>
      </c>
      <c r="E413" s="138">
        <v>2</v>
      </c>
      <c r="F413" s="138">
        <f>D413-E413</f>
        <v>7</v>
      </c>
      <c r="G413" s="138">
        <f>SUM(P413:P416)</f>
        <v>10.5</v>
      </c>
      <c r="H413" s="138">
        <v>3.5</v>
      </c>
      <c r="I413" s="138">
        <v>0</v>
      </c>
      <c r="J413" s="138">
        <v>0</v>
      </c>
      <c r="K413" s="138">
        <v>3.5</v>
      </c>
      <c r="L413" s="21" t="s">
        <v>253</v>
      </c>
      <c r="M413" s="21" t="s">
        <v>504</v>
      </c>
      <c r="N413" s="31" t="s">
        <v>785</v>
      </c>
      <c r="O413" s="7">
        <v>2</v>
      </c>
      <c r="P413" s="7">
        <v>2</v>
      </c>
      <c r="Q413" s="117"/>
      <c r="S413" s="134"/>
    </row>
    <row r="414" spans="1:19" ht="15" customHeight="1">
      <c r="A414" s="114"/>
      <c r="B414" s="136"/>
      <c r="C414" s="116"/>
      <c r="D414" s="138"/>
      <c r="E414" s="138"/>
      <c r="F414" s="137"/>
      <c r="G414" s="138"/>
      <c r="H414" s="138"/>
      <c r="I414" s="138"/>
      <c r="J414" s="138"/>
      <c r="K414" s="138"/>
      <c r="L414" s="21" t="s">
        <v>210</v>
      </c>
      <c r="M414" s="21" t="s">
        <v>940</v>
      </c>
      <c r="N414" s="31" t="s">
        <v>42</v>
      </c>
      <c r="O414" s="7">
        <v>2</v>
      </c>
      <c r="P414" s="7">
        <v>3</v>
      </c>
      <c r="Q414" s="117"/>
      <c r="S414" s="134"/>
    </row>
    <row r="415" spans="1:19" ht="15" customHeight="1">
      <c r="A415" s="114"/>
      <c r="B415" s="136"/>
      <c r="C415" s="116"/>
      <c r="D415" s="138"/>
      <c r="E415" s="138"/>
      <c r="F415" s="137"/>
      <c r="G415" s="138"/>
      <c r="H415" s="138"/>
      <c r="I415" s="138"/>
      <c r="J415" s="138"/>
      <c r="K415" s="138"/>
      <c r="L415" s="21" t="s">
        <v>210</v>
      </c>
      <c r="M415" s="21" t="s">
        <v>941</v>
      </c>
      <c r="N415" s="31" t="s">
        <v>42</v>
      </c>
      <c r="O415" s="7">
        <v>2</v>
      </c>
      <c r="P415" s="7">
        <v>3</v>
      </c>
      <c r="Q415" s="117"/>
      <c r="S415" s="134"/>
    </row>
    <row r="416" spans="1:19" ht="15" customHeight="1">
      <c r="A416" s="114"/>
      <c r="B416" s="136"/>
      <c r="C416" s="116"/>
      <c r="D416" s="138"/>
      <c r="E416" s="138"/>
      <c r="F416" s="137"/>
      <c r="G416" s="138"/>
      <c r="H416" s="138"/>
      <c r="I416" s="138"/>
      <c r="J416" s="138"/>
      <c r="K416" s="138"/>
      <c r="L416" s="21" t="s">
        <v>253</v>
      </c>
      <c r="M416" s="21" t="s">
        <v>1099</v>
      </c>
      <c r="N416" s="31" t="s">
        <v>69</v>
      </c>
      <c r="O416" s="7">
        <v>2</v>
      </c>
      <c r="P416" s="20">
        <v>2.5</v>
      </c>
      <c r="Q416" s="117"/>
      <c r="S416" s="134"/>
    </row>
    <row r="417" spans="1:19" ht="15" customHeight="1">
      <c r="A417" s="114" t="s">
        <v>788</v>
      </c>
      <c r="B417" s="135" t="s">
        <v>802</v>
      </c>
      <c r="C417" s="115" t="s">
        <v>485</v>
      </c>
      <c r="D417" s="138">
        <v>9</v>
      </c>
      <c r="E417" s="138">
        <v>0</v>
      </c>
      <c r="F417" s="138">
        <f>D417-E417</f>
        <v>9</v>
      </c>
      <c r="G417" s="138">
        <f>SUM(P417:P422)</f>
        <v>11.25</v>
      </c>
      <c r="H417" s="138">
        <v>2.25</v>
      </c>
      <c r="I417" s="138">
        <v>0</v>
      </c>
      <c r="J417" s="138">
        <v>0</v>
      </c>
      <c r="K417" s="138">
        <v>2.25</v>
      </c>
      <c r="L417" s="21" t="s">
        <v>83</v>
      </c>
      <c r="M417" s="21" t="s">
        <v>486</v>
      </c>
      <c r="N417" s="31" t="s">
        <v>785</v>
      </c>
      <c r="O417" s="7">
        <v>2</v>
      </c>
      <c r="P417" s="7">
        <v>2</v>
      </c>
      <c r="S417" s="134"/>
    </row>
    <row r="418" spans="1:19" ht="15" customHeight="1">
      <c r="A418" s="114"/>
      <c r="B418" s="136"/>
      <c r="C418" s="116"/>
      <c r="D418" s="138"/>
      <c r="E418" s="138"/>
      <c r="F418" s="137"/>
      <c r="G418" s="138"/>
      <c r="H418" s="138"/>
      <c r="I418" s="138"/>
      <c r="J418" s="138"/>
      <c r="K418" s="138"/>
      <c r="L418" s="21" t="s">
        <v>79</v>
      </c>
      <c r="M418" s="21" t="s">
        <v>487</v>
      </c>
      <c r="N418" s="31" t="s">
        <v>785</v>
      </c>
      <c r="O418" s="7">
        <v>2</v>
      </c>
      <c r="P418" s="7">
        <v>2</v>
      </c>
      <c r="S418" s="134"/>
    </row>
    <row r="419" spans="1:19" ht="15" customHeight="1">
      <c r="A419" s="114"/>
      <c r="B419" s="136"/>
      <c r="C419" s="116"/>
      <c r="D419" s="138"/>
      <c r="E419" s="138"/>
      <c r="F419" s="137"/>
      <c r="G419" s="138"/>
      <c r="H419" s="138"/>
      <c r="I419" s="138"/>
      <c r="J419" s="138"/>
      <c r="K419" s="138"/>
      <c r="L419" s="21" t="s">
        <v>45</v>
      </c>
      <c r="M419" s="21" t="s">
        <v>942</v>
      </c>
      <c r="N419" s="31" t="s">
        <v>42</v>
      </c>
      <c r="O419" s="7">
        <v>2</v>
      </c>
      <c r="P419" s="7">
        <v>3</v>
      </c>
      <c r="S419" s="134"/>
    </row>
    <row r="420" spans="1:19" ht="15" customHeight="1">
      <c r="A420" s="114"/>
      <c r="B420" s="136"/>
      <c r="C420" s="116"/>
      <c r="D420" s="138"/>
      <c r="E420" s="138"/>
      <c r="F420" s="137"/>
      <c r="G420" s="138"/>
      <c r="H420" s="138"/>
      <c r="I420" s="138"/>
      <c r="J420" s="138"/>
      <c r="K420" s="138"/>
      <c r="L420" s="21" t="s">
        <v>45</v>
      </c>
      <c r="M420" s="21" t="s">
        <v>943</v>
      </c>
      <c r="N420" s="31" t="s">
        <v>42</v>
      </c>
      <c r="O420" s="7">
        <v>2</v>
      </c>
      <c r="P420" s="7">
        <v>3</v>
      </c>
      <c r="S420" s="134"/>
    </row>
    <row r="421" spans="1:19" ht="15" customHeight="1">
      <c r="A421" s="114"/>
      <c r="B421" s="136"/>
      <c r="C421" s="116"/>
      <c r="D421" s="138"/>
      <c r="E421" s="138"/>
      <c r="F421" s="137"/>
      <c r="G421" s="138"/>
      <c r="H421" s="138"/>
      <c r="I421" s="138"/>
      <c r="J421" s="138"/>
      <c r="K421" s="138"/>
      <c r="L421" s="21" t="s">
        <v>83</v>
      </c>
      <c r="M421" s="21" t="s">
        <v>1100</v>
      </c>
      <c r="N421" s="31" t="s">
        <v>69</v>
      </c>
      <c r="O421" s="7">
        <v>2</v>
      </c>
      <c r="P421" s="20">
        <v>0.25</v>
      </c>
      <c r="S421" s="134"/>
    </row>
    <row r="422" spans="1:19" ht="15" customHeight="1">
      <c r="A422" s="114"/>
      <c r="B422" s="136"/>
      <c r="C422" s="116"/>
      <c r="D422" s="138"/>
      <c r="E422" s="138"/>
      <c r="F422" s="137"/>
      <c r="G422" s="138"/>
      <c r="H422" s="138"/>
      <c r="I422" s="138"/>
      <c r="J422" s="138"/>
      <c r="K422" s="138"/>
      <c r="L422" s="21" t="s">
        <v>83</v>
      </c>
      <c r="M422" s="21" t="s">
        <v>458</v>
      </c>
      <c r="N422" s="31" t="s">
        <v>785</v>
      </c>
      <c r="O422" s="7">
        <v>2</v>
      </c>
      <c r="P422" s="16">
        <v>1</v>
      </c>
      <c r="Q422" s="28" t="s">
        <v>1389</v>
      </c>
      <c r="S422" s="134"/>
    </row>
    <row r="423" spans="1:19" ht="15" customHeight="1">
      <c r="A423" s="114" t="s">
        <v>788</v>
      </c>
      <c r="B423" s="135" t="s">
        <v>802</v>
      </c>
      <c r="C423" s="115" t="s">
        <v>499</v>
      </c>
      <c r="D423" s="138">
        <v>9</v>
      </c>
      <c r="E423" s="138">
        <v>0</v>
      </c>
      <c r="F423" s="138">
        <f>D423-E423</f>
        <v>9</v>
      </c>
      <c r="G423" s="138">
        <f>SUM(P423:P427)</f>
        <v>10.75</v>
      </c>
      <c r="H423" s="138">
        <v>1.75</v>
      </c>
      <c r="I423" s="138">
        <v>0</v>
      </c>
      <c r="J423" s="138">
        <v>0</v>
      </c>
      <c r="K423" s="138">
        <v>1.75</v>
      </c>
      <c r="L423" s="21" t="s">
        <v>107</v>
      </c>
      <c r="M423" s="21" t="s">
        <v>500</v>
      </c>
      <c r="N423" s="31" t="s">
        <v>785</v>
      </c>
      <c r="O423" s="7">
        <v>2</v>
      </c>
      <c r="P423" s="7">
        <v>2</v>
      </c>
      <c r="Q423" s="117"/>
      <c r="S423" s="134"/>
    </row>
    <row r="424" spans="1:19" ht="15" customHeight="1">
      <c r="A424" s="114"/>
      <c r="B424" s="136"/>
      <c r="C424" s="116"/>
      <c r="D424" s="138"/>
      <c r="E424" s="138"/>
      <c r="F424" s="137"/>
      <c r="G424" s="138"/>
      <c r="H424" s="138"/>
      <c r="I424" s="138"/>
      <c r="J424" s="138"/>
      <c r="K424" s="138"/>
      <c r="L424" s="21" t="s">
        <v>45</v>
      </c>
      <c r="M424" s="21" t="s">
        <v>501</v>
      </c>
      <c r="N424" s="31" t="s">
        <v>42</v>
      </c>
      <c r="O424" s="7">
        <v>2</v>
      </c>
      <c r="P424" s="7">
        <v>3</v>
      </c>
      <c r="Q424" s="117"/>
      <c r="S424" s="134"/>
    </row>
    <row r="425" spans="1:19" ht="15" customHeight="1">
      <c r="A425" s="114"/>
      <c r="B425" s="136"/>
      <c r="C425" s="116"/>
      <c r="D425" s="138"/>
      <c r="E425" s="138"/>
      <c r="F425" s="137"/>
      <c r="G425" s="138"/>
      <c r="H425" s="138"/>
      <c r="I425" s="138"/>
      <c r="J425" s="138"/>
      <c r="K425" s="138"/>
      <c r="L425" s="21" t="s">
        <v>253</v>
      </c>
      <c r="M425" s="21" t="s">
        <v>1101</v>
      </c>
      <c r="N425" s="31" t="s">
        <v>69</v>
      </c>
      <c r="O425" s="7">
        <v>2</v>
      </c>
      <c r="P425" s="20">
        <v>0.75</v>
      </c>
      <c r="Q425" s="117"/>
      <c r="S425" s="134"/>
    </row>
    <row r="426" spans="1:19" ht="15" customHeight="1">
      <c r="A426" s="114"/>
      <c r="B426" s="136"/>
      <c r="C426" s="116"/>
      <c r="D426" s="138"/>
      <c r="E426" s="138"/>
      <c r="F426" s="137"/>
      <c r="G426" s="138"/>
      <c r="H426" s="138"/>
      <c r="I426" s="138"/>
      <c r="J426" s="138"/>
      <c r="K426" s="138"/>
      <c r="L426" s="21" t="s">
        <v>210</v>
      </c>
      <c r="M426" s="21" t="s">
        <v>502</v>
      </c>
      <c r="N426" s="31" t="s">
        <v>785</v>
      </c>
      <c r="O426" s="7">
        <v>2</v>
      </c>
      <c r="P426" s="7">
        <v>2</v>
      </c>
      <c r="Q426" s="117"/>
      <c r="S426" s="134"/>
    </row>
    <row r="427" spans="1:19" ht="15" customHeight="1">
      <c r="A427" s="114"/>
      <c r="B427" s="136"/>
      <c r="C427" s="116"/>
      <c r="D427" s="138"/>
      <c r="E427" s="138"/>
      <c r="F427" s="137"/>
      <c r="G427" s="138"/>
      <c r="H427" s="138"/>
      <c r="I427" s="138"/>
      <c r="J427" s="138"/>
      <c r="K427" s="138"/>
      <c r="L427" s="21" t="s">
        <v>210</v>
      </c>
      <c r="M427" s="21" t="s">
        <v>503</v>
      </c>
      <c r="N427" s="31" t="s">
        <v>42</v>
      </c>
      <c r="O427" s="7">
        <v>2</v>
      </c>
      <c r="P427" s="7">
        <v>3</v>
      </c>
      <c r="Q427" s="117"/>
      <c r="S427" s="134"/>
    </row>
    <row r="428" spans="1:19" ht="15" customHeight="1">
      <c r="A428" s="114" t="s">
        <v>788</v>
      </c>
      <c r="B428" s="135" t="s">
        <v>803</v>
      </c>
      <c r="C428" s="115" t="s">
        <v>491</v>
      </c>
      <c r="D428" s="138">
        <v>9</v>
      </c>
      <c r="E428" s="138">
        <v>0</v>
      </c>
      <c r="F428" s="138">
        <f>D428-E428</f>
        <v>9</v>
      </c>
      <c r="G428" s="138">
        <f>SUM(P428:P431)</f>
        <v>9</v>
      </c>
      <c r="H428" s="138">
        <v>0</v>
      </c>
      <c r="I428" s="138">
        <v>0</v>
      </c>
      <c r="J428" s="138">
        <v>0</v>
      </c>
      <c r="K428" s="138">
        <v>0</v>
      </c>
      <c r="L428" s="21" t="s">
        <v>210</v>
      </c>
      <c r="M428" s="21" t="s">
        <v>492</v>
      </c>
      <c r="N428" s="31" t="s">
        <v>42</v>
      </c>
      <c r="O428" s="7">
        <v>2</v>
      </c>
      <c r="P428" s="7">
        <v>2</v>
      </c>
      <c r="Q428" s="117"/>
      <c r="S428" s="134"/>
    </row>
    <row r="429" spans="1:19" ht="15" customHeight="1">
      <c r="A429" s="114"/>
      <c r="B429" s="136"/>
      <c r="C429" s="116"/>
      <c r="D429" s="138"/>
      <c r="E429" s="138"/>
      <c r="F429" s="137"/>
      <c r="G429" s="138"/>
      <c r="H429" s="138"/>
      <c r="I429" s="138"/>
      <c r="J429" s="138"/>
      <c r="K429" s="138"/>
      <c r="L429" s="21" t="s">
        <v>79</v>
      </c>
      <c r="M429" s="21" t="s">
        <v>493</v>
      </c>
      <c r="N429" s="31" t="s">
        <v>785</v>
      </c>
      <c r="O429" s="7">
        <v>3</v>
      </c>
      <c r="P429" s="7">
        <v>3</v>
      </c>
      <c r="Q429" s="117"/>
      <c r="S429" s="134"/>
    </row>
    <row r="430" spans="1:19" ht="15" customHeight="1">
      <c r="A430" s="114"/>
      <c r="B430" s="136"/>
      <c r="C430" s="116"/>
      <c r="D430" s="138"/>
      <c r="E430" s="138"/>
      <c r="F430" s="137"/>
      <c r="G430" s="138"/>
      <c r="H430" s="138"/>
      <c r="I430" s="138"/>
      <c r="J430" s="138"/>
      <c r="K430" s="138"/>
      <c r="L430" s="21" t="s">
        <v>45</v>
      </c>
      <c r="M430" s="21" t="s">
        <v>494</v>
      </c>
      <c r="N430" s="31" t="s">
        <v>42</v>
      </c>
      <c r="O430" s="7">
        <v>2</v>
      </c>
      <c r="P430" s="7">
        <v>2</v>
      </c>
      <c r="Q430" s="117"/>
      <c r="S430" s="134"/>
    </row>
    <row r="431" spans="1:19" ht="15" customHeight="1">
      <c r="A431" s="114"/>
      <c r="B431" s="136"/>
      <c r="C431" s="116"/>
      <c r="D431" s="138"/>
      <c r="E431" s="138"/>
      <c r="F431" s="137"/>
      <c r="G431" s="138"/>
      <c r="H431" s="138"/>
      <c r="I431" s="138"/>
      <c r="J431" s="138"/>
      <c r="K431" s="138"/>
      <c r="L431" s="21" t="s">
        <v>107</v>
      </c>
      <c r="M431" s="21" t="s">
        <v>495</v>
      </c>
      <c r="N431" s="31" t="s">
        <v>785</v>
      </c>
      <c r="O431" s="7">
        <v>2</v>
      </c>
      <c r="P431" s="7">
        <v>2</v>
      </c>
      <c r="Q431" s="117"/>
      <c r="S431" s="134"/>
    </row>
    <row r="432" spans="1:19" ht="15" customHeight="1">
      <c r="A432" s="114" t="s">
        <v>788</v>
      </c>
      <c r="B432" s="135" t="s">
        <v>803</v>
      </c>
      <c r="C432" s="115" t="s">
        <v>505</v>
      </c>
      <c r="D432" s="138">
        <v>9</v>
      </c>
      <c r="E432" s="138">
        <v>0</v>
      </c>
      <c r="F432" s="138">
        <f>D432-E432</f>
        <v>9</v>
      </c>
      <c r="G432" s="138">
        <f>SUM(P432:P436)</f>
        <v>13</v>
      </c>
      <c r="H432" s="138">
        <v>4</v>
      </c>
      <c r="I432" s="138">
        <v>0</v>
      </c>
      <c r="J432" s="138">
        <v>0</v>
      </c>
      <c r="K432" s="138">
        <v>4</v>
      </c>
      <c r="L432" s="21" t="s">
        <v>1157</v>
      </c>
      <c r="M432" s="21" t="s">
        <v>506</v>
      </c>
      <c r="N432" s="31" t="s">
        <v>785</v>
      </c>
      <c r="O432" s="7">
        <v>2</v>
      </c>
      <c r="P432" s="7">
        <v>2</v>
      </c>
      <c r="Q432" s="117"/>
      <c r="S432" s="134"/>
    </row>
    <row r="433" spans="1:19" ht="15" customHeight="1">
      <c r="A433" s="114"/>
      <c r="B433" s="136"/>
      <c r="C433" s="116"/>
      <c r="D433" s="138"/>
      <c r="E433" s="138"/>
      <c r="F433" s="138"/>
      <c r="G433" s="138"/>
      <c r="H433" s="138"/>
      <c r="I433" s="138"/>
      <c r="J433" s="138"/>
      <c r="K433" s="138"/>
      <c r="L433" s="21" t="s">
        <v>210</v>
      </c>
      <c r="M433" s="21" t="s">
        <v>944</v>
      </c>
      <c r="N433" s="31" t="s">
        <v>42</v>
      </c>
      <c r="O433" s="7">
        <v>2</v>
      </c>
      <c r="P433" s="7">
        <v>3</v>
      </c>
      <c r="Q433" s="117"/>
      <c r="S433" s="134"/>
    </row>
    <row r="434" spans="1:19" ht="15" customHeight="1">
      <c r="A434" s="114"/>
      <c r="B434" s="136"/>
      <c r="C434" s="116"/>
      <c r="D434" s="138"/>
      <c r="E434" s="138"/>
      <c r="F434" s="138"/>
      <c r="G434" s="138"/>
      <c r="H434" s="138"/>
      <c r="I434" s="138"/>
      <c r="J434" s="138"/>
      <c r="K434" s="138"/>
      <c r="L434" s="21" t="s">
        <v>210</v>
      </c>
      <c r="M434" s="21" t="s">
        <v>945</v>
      </c>
      <c r="N434" s="31" t="s">
        <v>42</v>
      </c>
      <c r="O434" s="7">
        <v>2</v>
      </c>
      <c r="P434" s="7">
        <v>3</v>
      </c>
      <c r="Q434" s="117"/>
      <c r="S434" s="134"/>
    </row>
    <row r="435" spans="1:19" ht="15" customHeight="1">
      <c r="A435" s="114"/>
      <c r="B435" s="136"/>
      <c r="C435" s="116"/>
      <c r="D435" s="138"/>
      <c r="E435" s="138"/>
      <c r="F435" s="138"/>
      <c r="G435" s="138"/>
      <c r="H435" s="138"/>
      <c r="I435" s="138"/>
      <c r="J435" s="138"/>
      <c r="K435" s="138"/>
      <c r="L435" s="21" t="s">
        <v>253</v>
      </c>
      <c r="M435" s="21" t="s">
        <v>1102</v>
      </c>
      <c r="N435" s="31" t="s">
        <v>69</v>
      </c>
      <c r="O435" s="7">
        <v>2</v>
      </c>
      <c r="P435" s="20">
        <v>3</v>
      </c>
      <c r="Q435" s="117"/>
      <c r="S435" s="134"/>
    </row>
    <row r="436" spans="1:19" ht="15" customHeight="1">
      <c r="A436" s="114"/>
      <c r="B436" s="136"/>
      <c r="C436" s="116"/>
      <c r="D436" s="138"/>
      <c r="E436" s="138"/>
      <c r="F436" s="138"/>
      <c r="G436" s="138"/>
      <c r="H436" s="138"/>
      <c r="I436" s="138"/>
      <c r="J436" s="138"/>
      <c r="K436" s="138"/>
      <c r="L436" s="21" t="s">
        <v>253</v>
      </c>
      <c r="M436" s="21" t="s">
        <v>507</v>
      </c>
      <c r="N436" s="31" t="s">
        <v>785</v>
      </c>
      <c r="O436" s="7">
        <v>2</v>
      </c>
      <c r="P436" s="7">
        <v>2</v>
      </c>
      <c r="Q436" s="117"/>
      <c r="S436" s="134"/>
    </row>
    <row r="437" spans="1:19" ht="15" customHeight="1">
      <c r="A437" s="114" t="s">
        <v>788</v>
      </c>
      <c r="B437" s="135" t="s">
        <v>831</v>
      </c>
      <c r="C437" s="115" t="s">
        <v>508</v>
      </c>
      <c r="D437" s="138">
        <v>10</v>
      </c>
      <c r="E437" s="138">
        <v>4</v>
      </c>
      <c r="F437" s="138">
        <f>D437-E437</f>
        <v>6</v>
      </c>
      <c r="G437" s="138">
        <f>SUM(P437:P441)</f>
        <v>13.5</v>
      </c>
      <c r="H437" s="138">
        <v>4</v>
      </c>
      <c r="I437" s="138">
        <v>0</v>
      </c>
      <c r="J437" s="138">
        <v>3.5</v>
      </c>
      <c r="K437" s="138">
        <v>4</v>
      </c>
      <c r="L437" s="21" t="s">
        <v>253</v>
      </c>
      <c r="M437" s="21" t="s">
        <v>1103</v>
      </c>
      <c r="N437" s="31" t="s">
        <v>69</v>
      </c>
      <c r="O437" s="7">
        <v>2</v>
      </c>
      <c r="P437" s="20">
        <v>2.5</v>
      </c>
      <c r="Q437" s="117"/>
      <c r="S437" s="134"/>
    </row>
    <row r="438" spans="1:19" ht="15" customHeight="1">
      <c r="A438" s="114"/>
      <c r="B438" s="136"/>
      <c r="C438" s="116"/>
      <c r="D438" s="138"/>
      <c r="E438" s="138"/>
      <c r="F438" s="138"/>
      <c r="G438" s="138"/>
      <c r="H438" s="138"/>
      <c r="I438" s="138"/>
      <c r="J438" s="138"/>
      <c r="K438" s="138"/>
      <c r="L438" s="21" t="s">
        <v>45</v>
      </c>
      <c r="M438" s="21" t="s">
        <v>509</v>
      </c>
      <c r="N438" s="31" t="s">
        <v>42</v>
      </c>
      <c r="O438" s="7">
        <v>2</v>
      </c>
      <c r="P438" s="7">
        <v>3</v>
      </c>
      <c r="Q438" s="117"/>
      <c r="S438" s="134"/>
    </row>
    <row r="439" spans="1:19" ht="15" customHeight="1">
      <c r="A439" s="114"/>
      <c r="B439" s="136"/>
      <c r="C439" s="116"/>
      <c r="D439" s="138"/>
      <c r="E439" s="138"/>
      <c r="F439" s="138"/>
      <c r="G439" s="138"/>
      <c r="H439" s="138"/>
      <c r="I439" s="138"/>
      <c r="J439" s="138"/>
      <c r="K439" s="138"/>
      <c r="L439" s="21" t="s">
        <v>210</v>
      </c>
      <c r="M439" s="21" t="s">
        <v>510</v>
      </c>
      <c r="N439" s="31" t="s">
        <v>42</v>
      </c>
      <c r="O439" s="7">
        <v>2</v>
      </c>
      <c r="P439" s="7">
        <v>3</v>
      </c>
      <c r="Q439" s="117"/>
      <c r="S439" s="134"/>
    </row>
    <row r="440" spans="1:19" ht="15" customHeight="1">
      <c r="A440" s="114"/>
      <c r="B440" s="136"/>
      <c r="C440" s="116"/>
      <c r="D440" s="138"/>
      <c r="E440" s="138"/>
      <c r="F440" s="138"/>
      <c r="G440" s="138"/>
      <c r="H440" s="138"/>
      <c r="I440" s="138"/>
      <c r="J440" s="138"/>
      <c r="K440" s="138"/>
      <c r="L440" s="21" t="s">
        <v>253</v>
      </c>
      <c r="M440" s="21" t="s">
        <v>510</v>
      </c>
      <c r="N440" s="31" t="s">
        <v>42</v>
      </c>
      <c r="O440" s="7">
        <v>2</v>
      </c>
      <c r="P440" s="7">
        <v>3</v>
      </c>
      <c r="Q440" s="117"/>
      <c r="S440" s="134"/>
    </row>
    <row r="441" spans="1:19" ht="15" customHeight="1">
      <c r="A441" s="114"/>
      <c r="B441" s="136"/>
      <c r="C441" s="116"/>
      <c r="D441" s="138"/>
      <c r="E441" s="138"/>
      <c r="F441" s="138"/>
      <c r="G441" s="138"/>
      <c r="H441" s="138"/>
      <c r="I441" s="138"/>
      <c r="J441" s="138"/>
      <c r="K441" s="138"/>
      <c r="L441" s="21" t="s">
        <v>253</v>
      </c>
      <c r="M441" s="21" t="s">
        <v>511</v>
      </c>
      <c r="N441" s="31" t="s">
        <v>785</v>
      </c>
      <c r="O441" s="7">
        <v>2</v>
      </c>
      <c r="P441" s="7">
        <v>2</v>
      </c>
      <c r="Q441" s="117"/>
      <c r="S441" s="134"/>
    </row>
    <row r="442" spans="1:19" ht="15" customHeight="1">
      <c r="A442" s="114" t="s">
        <v>788</v>
      </c>
      <c r="B442" s="135" t="s">
        <v>809</v>
      </c>
      <c r="C442" s="115" t="s">
        <v>512</v>
      </c>
      <c r="D442" s="138">
        <v>10</v>
      </c>
      <c r="E442" s="138">
        <v>0</v>
      </c>
      <c r="F442" s="138">
        <f>D442-E442</f>
        <v>10</v>
      </c>
      <c r="G442" s="138">
        <f>SUM(P442:P449)</f>
        <v>22.75</v>
      </c>
      <c r="H442" s="138">
        <v>1.75</v>
      </c>
      <c r="I442" s="138">
        <v>11</v>
      </c>
      <c r="J442" s="138">
        <v>0</v>
      </c>
      <c r="K442" s="138">
        <v>12.75</v>
      </c>
      <c r="L442" s="27" t="s">
        <v>1155</v>
      </c>
      <c r="M442" s="27" t="s">
        <v>1104</v>
      </c>
      <c r="N442" s="31" t="s">
        <v>69</v>
      </c>
      <c r="O442" s="7">
        <v>3</v>
      </c>
      <c r="P442" s="16">
        <v>3.5</v>
      </c>
      <c r="Q442" s="28" t="s">
        <v>1385</v>
      </c>
      <c r="S442" s="134" t="s">
        <v>13</v>
      </c>
    </row>
    <row r="443" spans="1:19" ht="15" customHeight="1">
      <c r="A443" s="114"/>
      <c r="B443" s="136"/>
      <c r="C443" s="116"/>
      <c r="D443" s="138"/>
      <c r="E443" s="138"/>
      <c r="F443" s="138"/>
      <c r="G443" s="138"/>
      <c r="H443" s="138"/>
      <c r="I443" s="138"/>
      <c r="J443" s="138"/>
      <c r="K443" s="138"/>
      <c r="L443" s="27" t="s">
        <v>1155</v>
      </c>
      <c r="M443" s="27" t="s">
        <v>946</v>
      </c>
      <c r="N443" s="31" t="s">
        <v>69</v>
      </c>
      <c r="O443" s="7">
        <v>3</v>
      </c>
      <c r="P443" s="16">
        <v>3.5</v>
      </c>
      <c r="Q443" s="28" t="s">
        <v>1385</v>
      </c>
      <c r="S443" s="134"/>
    </row>
    <row r="444" spans="1:19" ht="15" customHeight="1">
      <c r="A444" s="114"/>
      <c r="B444" s="136"/>
      <c r="C444" s="116"/>
      <c r="D444" s="138"/>
      <c r="E444" s="138"/>
      <c r="F444" s="138"/>
      <c r="G444" s="138"/>
      <c r="H444" s="138"/>
      <c r="I444" s="138"/>
      <c r="J444" s="138"/>
      <c r="K444" s="138"/>
      <c r="L444" s="27" t="s">
        <v>1155</v>
      </c>
      <c r="M444" s="27" t="s">
        <v>947</v>
      </c>
      <c r="N444" s="31" t="s">
        <v>69</v>
      </c>
      <c r="O444" s="7">
        <v>3</v>
      </c>
      <c r="P444" s="7">
        <v>4</v>
      </c>
      <c r="S444" s="134"/>
    </row>
    <row r="445" spans="1:19" ht="15" customHeight="1">
      <c r="A445" s="114"/>
      <c r="B445" s="136"/>
      <c r="C445" s="116"/>
      <c r="D445" s="138"/>
      <c r="E445" s="138"/>
      <c r="F445" s="138"/>
      <c r="G445" s="138"/>
      <c r="H445" s="138"/>
      <c r="I445" s="138"/>
      <c r="J445" s="138"/>
      <c r="K445" s="138"/>
      <c r="L445" s="21" t="s">
        <v>40</v>
      </c>
      <c r="M445" s="21" t="s">
        <v>513</v>
      </c>
      <c r="N445" s="31" t="s">
        <v>785</v>
      </c>
      <c r="O445" s="7">
        <v>3</v>
      </c>
      <c r="P445" s="7">
        <v>3</v>
      </c>
      <c r="S445" s="134"/>
    </row>
    <row r="446" spans="1:19" ht="15" customHeight="1">
      <c r="A446" s="114"/>
      <c r="B446" s="136"/>
      <c r="C446" s="116"/>
      <c r="D446" s="138"/>
      <c r="E446" s="138"/>
      <c r="F446" s="138"/>
      <c r="G446" s="138"/>
      <c r="H446" s="138"/>
      <c r="I446" s="138"/>
      <c r="J446" s="138"/>
      <c r="K446" s="138"/>
      <c r="L446" s="21" t="s">
        <v>253</v>
      </c>
      <c r="M446" s="21" t="s">
        <v>865</v>
      </c>
      <c r="N446" s="31" t="s">
        <v>42</v>
      </c>
      <c r="O446" s="7">
        <v>1</v>
      </c>
      <c r="P446" s="16">
        <v>2</v>
      </c>
      <c r="Q446" s="28" t="s">
        <v>1390</v>
      </c>
      <c r="S446" s="134"/>
    </row>
    <row r="447" spans="1:19" ht="15" customHeight="1">
      <c r="A447" s="114"/>
      <c r="B447" s="136"/>
      <c r="C447" s="116"/>
      <c r="D447" s="138"/>
      <c r="E447" s="138"/>
      <c r="F447" s="138"/>
      <c r="G447" s="138"/>
      <c r="H447" s="138"/>
      <c r="I447" s="138"/>
      <c r="J447" s="138"/>
      <c r="K447" s="138"/>
      <c r="L447" s="21" t="s">
        <v>45</v>
      </c>
      <c r="M447" s="21" t="s">
        <v>948</v>
      </c>
      <c r="N447" s="31" t="s">
        <v>42</v>
      </c>
      <c r="O447" s="7">
        <v>2</v>
      </c>
      <c r="P447" s="7">
        <v>3</v>
      </c>
      <c r="S447" s="134"/>
    </row>
    <row r="448" spans="1:19" ht="15" customHeight="1">
      <c r="A448" s="114"/>
      <c r="B448" s="136"/>
      <c r="C448" s="116"/>
      <c r="D448" s="138"/>
      <c r="E448" s="138"/>
      <c r="F448" s="138"/>
      <c r="G448" s="138"/>
      <c r="H448" s="138"/>
      <c r="I448" s="138"/>
      <c r="J448" s="138"/>
      <c r="K448" s="138"/>
      <c r="L448" s="21" t="s">
        <v>45</v>
      </c>
      <c r="M448" s="21" t="s">
        <v>949</v>
      </c>
      <c r="N448" s="31" t="s">
        <v>42</v>
      </c>
      <c r="O448" s="7">
        <v>2</v>
      </c>
      <c r="P448" s="7">
        <v>3</v>
      </c>
      <c r="S448" s="134"/>
    </row>
    <row r="449" spans="1:19" ht="15" customHeight="1">
      <c r="A449" s="114"/>
      <c r="B449" s="136"/>
      <c r="C449" s="116"/>
      <c r="D449" s="138"/>
      <c r="E449" s="138"/>
      <c r="F449" s="138"/>
      <c r="G449" s="138"/>
      <c r="H449" s="138"/>
      <c r="I449" s="138"/>
      <c r="J449" s="138"/>
      <c r="K449" s="138"/>
      <c r="L449" s="21" t="s">
        <v>253</v>
      </c>
      <c r="M449" s="21" t="s">
        <v>1101</v>
      </c>
      <c r="N449" s="31" t="s">
        <v>69</v>
      </c>
      <c r="O449" s="7">
        <v>2</v>
      </c>
      <c r="P449" s="20">
        <v>0.75</v>
      </c>
      <c r="S449" s="134"/>
    </row>
    <row r="450" spans="1:19" ht="15" customHeight="1">
      <c r="A450" s="114" t="s">
        <v>792</v>
      </c>
      <c r="B450" s="167" t="s">
        <v>832</v>
      </c>
      <c r="C450" s="115" t="s">
        <v>522</v>
      </c>
      <c r="D450" s="138">
        <v>9</v>
      </c>
      <c r="E450" s="138">
        <v>4</v>
      </c>
      <c r="F450" s="138">
        <f>D450-E450</f>
        <v>5</v>
      </c>
      <c r="G450" s="138">
        <f>SUM(P450:P454)</f>
        <v>10.5</v>
      </c>
      <c r="H450" s="138">
        <v>4</v>
      </c>
      <c r="I450" s="138">
        <v>0</v>
      </c>
      <c r="J450" s="138">
        <v>1.5</v>
      </c>
      <c r="K450" s="138">
        <v>4</v>
      </c>
      <c r="L450" s="21" t="s">
        <v>523</v>
      </c>
      <c r="M450" s="21" t="s">
        <v>524</v>
      </c>
      <c r="N450" s="31" t="s">
        <v>69</v>
      </c>
      <c r="O450" s="7">
        <v>2</v>
      </c>
      <c r="P450" s="7">
        <v>2</v>
      </c>
      <c r="S450" s="134"/>
    </row>
    <row r="451" spans="1:19" ht="15" customHeight="1">
      <c r="A451" s="114"/>
      <c r="B451" s="168"/>
      <c r="C451" s="116"/>
      <c r="D451" s="138"/>
      <c r="E451" s="138"/>
      <c r="F451" s="137"/>
      <c r="G451" s="138"/>
      <c r="H451" s="138"/>
      <c r="I451" s="138"/>
      <c r="J451" s="138"/>
      <c r="K451" s="138"/>
      <c r="L451" s="21" t="s">
        <v>523</v>
      </c>
      <c r="M451" s="21" t="s">
        <v>863</v>
      </c>
      <c r="N451" s="31" t="s">
        <v>42</v>
      </c>
      <c r="O451" s="7">
        <v>2</v>
      </c>
      <c r="P451" s="16">
        <v>4</v>
      </c>
      <c r="Q451" s="28" t="s">
        <v>1391</v>
      </c>
      <c r="S451" s="134"/>
    </row>
    <row r="452" spans="1:19" ht="15" customHeight="1">
      <c r="A452" s="114"/>
      <c r="B452" s="168"/>
      <c r="C452" s="116"/>
      <c r="D452" s="138"/>
      <c r="E452" s="138"/>
      <c r="F452" s="137"/>
      <c r="G452" s="138"/>
      <c r="H452" s="138"/>
      <c r="I452" s="138"/>
      <c r="J452" s="138"/>
      <c r="K452" s="138"/>
      <c r="L452" s="21" t="s">
        <v>253</v>
      </c>
      <c r="M452" s="21" t="s">
        <v>865</v>
      </c>
      <c r="N452" s="31" t="s">
        <v>42</v>
      </c>
      <c r="O452" s="7">
        <v>1</v>
      </c>
      <c r="P452" s="16">
        <v>2</v>
      </c>
      <c r="Q452" s="28" t="s">
        <v>1390</v>
      </c>
      <c r="S452" s="134"/>
    </row>
    <row r="453" spans="1:19" ht="15" customHeight="1">
      <c r="A453" s="114"/>
      <c r="B453" s="168"/>
      <c r="C453" s="116"/>
      <c r="D453" s="138"/>
      <c r="E453" s="138"/>
      <c r="F453" s="137"/>
      <c r="G453" s="138"/>
      <c r="H453" s="138"/>
      <c r="I453" s="138"/>
      <c r="J453" s="138"/>
      <c r="K453" s="138"/>
      <c r="L453" s="21" t="s">
        <v>90</v>
      </c>
      <c r="M453" s="21" t="s">
        <v>1089</v>
      </c>
      <c r="N453" s="31" t="s">
        <v>69</v>
      </c>
      <c r="O453" s="7">
        <v>1</v>
      </c>
      <c r="P453" s="7">
        <v>0.5</v>
      </c>
      <c r="S453" s="134"/>
    </row>
    <row r="454" spans="1:19" ht="15" customHeight="1">
      <c r="A454" s="114"/>
      <c r="B454" s="168"/>
      <c r="C454" s="116"/>
      <c r="D454" s="138"/>
      <c r="E454" s="138"/>
      <c r="F454" s="137"/>
      <c r="G454" s="138"/>
      <c r="H454" s="138"/>
      <c r="I454" s="138"/>
      <c r="J454" s="138"/>
      <c r="K454" s="138"/>
      <c r="L454" s="21" t="s">
        <v>523</v>
      </c>
      <c r="M454" s="21" t="s">
        <v>525</v>
      </c>
      <c r="N454" s="31" t="s">
        <v>785</v>
      </c>
      <c r="O454" s="7">
        <v>2</v>
      </c>
      <c r="P454" s="7">
        <v>2</v>
      </c>
      <c r="S454" s="134"/>
    </row>
    <row r="455" spans="1:19" s="48" customFormat="1" ht="15" customHeight="1">
      <c r="A455" s="162" t="s">
        <v>792</v>
      </c>
      <c r="B455" s="163" t="s">
        <v>1269</v>
      </c>
      <c r="C455" s="165" t="s">
        <v>526</v>
      </c>
      <c r="D455" s="160">
        <v>8</v>
      </c>
      <c r="E455" s="160">
        <v>0</v>
      </c>
      <c r="F455" s="160">
        <f>D455-E455</f>
        <v>8</v>
      </c>
      <c r="G455" s="160">
        <f>SUM(P455:P459)</f>
        <v>11.5</v>
      </c>
      <c r="H455" s="160">
        <v>3.5</v>
      </c>
      <c r="I455" s="160">
        <v>0</v>
      </c>
      <c r="J455" s="160">
        <v>0</v>
      </c>
      <c r="K455" s="160">
        <v>3.5</v>
      </c>
      <c r="L455" s="45" t="s">
        <v>299</v>
      </c>
      <c r="M455" s="45" t="s">
        <v>863</v>
      </c>
      <c r="N455" s="46" t="s">
        <v>42</v>
      </c>
      <c r="O455" s="47">
        <v>2</v>
      </c>
      <c r="P455" s="49">
        <v>4</v>
      </c>
      <c r="Q455" s="50" t="s">
        <v>1382</v>
      </c>
      <c r="R455" s="158"/>
      <c r="S455" s="94"/>
    </row>
    <row r="456" spans="1:19" s="48" customFormat="1" ht="15" customHeight="1">
      <c r="A456" s="162"/>
      <c r="B456" s="164"/>
      <c r="C456" s="166"/>
      <c r="D456" s="160"/>
      <c r="E456" s="160"/>
      <c r="F456" s="161"/>
      <c r="G456" s="160"/>
      <c r="H456" s="160"/>
      <c r="I456" s="160"/>
      <c r="J456" s="160"/>
      <c r="K456" s="160"/>
      <c r="L456" s="45" t="s">
        <v>147</v>
      </c>
      <c r="M456" s="45" t="s">
        <v>865</v>
      </c>
      <c r="N456" s="46" t="s">
        <v>42</v>
      </c>
      <c r="O456" s="47">
        <v>1</v>
      </c>
      <c r="P456" s="49">
        <v>2</v>
      </c>
      <c r="Q456" s="50" t="s">
        <v>1392</v>
      </c>
      <c r="R456" s="159"/>
      <c r="S456" s="94"/>
    </row>
    <row r="457" spans="1:19" s="48" customFormat="1" ht="15" customHeight="1">
      <c r="A457" s="162"/>
      <c r="B457" s="164"/>
      <c r="C457" s="166"/>
      <c r="D457" s="160"/>
      <c r="E457" s="160"/>
      <c r="F457" s="161"/>
      <c r="G457" s="160"/>
      <c r="H457" s="160"/>
      <c r="I457" s="160"/>
      <c r="J457" s="160"/>
      <c r="K457" s="160"/>
      <c r="L457" s="45" t="s">
        <v>527</v>
      </c>
      <c r="M457" s="45" t="s">
        <v>97</v>
      </c>
      <c r="N457" s="46" t="s">
        <v>785</v>
      </c>
      <c r="O457" s="47">
        <v>2</v>
      </c>
      <c r="P457" s="47">
        <v>2</v>
      </c>
      <c r="Q457" s="101"/>
      <c r="R457" s="159"/>
      <c r="S457" s="94"/>
    </row>
    <row r="458" spans="1:19" s="48" customFormat="1" ht="15" customHeight="1">
      <c r="A458" s="162"/>
      <c r="B458" s="164"/>
      <c r="C458" s="166"/>
      <c r="D458" s="160"/>
      <c r="E458" s="160"/>
      <c r="F458" s="161"/>
      <c r="G458" s="160"/>
      <c r="H458" s="160"/>
      <c r="I458" s="160"/>
      <c r="J458" s="160"/>
      <c r="K458" s="160"/>
      <c r="L458" s="45" t="s">
        <v>220</v>
      </c>
      <c r="M458" s="45" t="s">
        <v>1105</v>
      </c>
      <c r="N458" s="46" t="s">
        <v>42</v>
      </c>
      <c r="O458" s="47">
        <v>1</v>
      </c>
      <c r="P458" s="47">
        <v>0.5</v>
      </c>
      <c r="Q458" s="101"/>
      <c r="R458" s="159"/>
      <c r="S458" s="94"/>
    </row>
    <row r="459" spans="1:19" s="48" customFormat="1" ht="15" customHeight="1">
      <c r="A459" s="162"/>
      <c r="B459" s="164"/>
      <c r="C459" s="166"/>
      <c r="D459" s="160"/>
      <c r="E459" s="160"/>
      <c r="F459" s="161"/>
      <c r="G459" s="160"/>
      <c r="H459" s="160"/>
      <c r="I459" s="160"/>
      <c r="J459" s="160"/>
      <c r="K459" s="160"/>
      <c r="L459" s="45" t="s">
        <v>527</v>
      </c>
      <c r="M459" s="45" t="s">
        <v>1106</v>
      </c>
      <c r="N459" s="46" t="s">
        <v>785</v>
      </c>
      <c r="O459" s="47">
        <v>2</v>
      </c>
      <c r="P459" s="47">
        <v>3</v>
      </c>
      <c r="Q459" s="101"/>
      <c r="R459" s="159"/>
      <c r="S459" s="94" t="s">
        <v>8</v>
      </c>
    </row>
    <row r="460" spans="1:19" ht="15" customHeight="1">
      <c r="A460" s="114" t="s">
        <v>1196</v>
      </c>
      <c r="B460" s="135" t="s">
        <v>802</v>
      </c>
      <c r="C460" s="115" t="s">
        <v>528</v>
      </c>
      <c r="D460" s="138">
        <v>9</v>
      </c>
      <c r="E460" s="138">
        <v>0</v>
      </c>
      <c r="F460" s="138">
        <f>D460-E460</f>
        <v>9</v>
      </c>
      <c r="G460" s="138">
        <f>SUM(P460:P466)</f>
        <v>16</v>
      </c>
      <c r="H460" s="138">
        <v>4</v>
      </c>
      <c r="I460" s="138">
        <v>2</v>
      </c>
      <c r="J460" s="138">
        <v>1</v>
      </c>
      <c r="K460" s="138">
        <v>6</v>
      </c>
      <c r="L460" s="21" t="s">
        <v>529</v>
      </c>
      <c r="M460" s="21" t="s">
        <v>530</v>
      </c>
      <c r="N460" s="31" t="s">
        <v>42</v>
      </c>
      <c r="O460" s="7">
        <v>1</v>
      </c>
      <c r="P460" s="16">
        <v>2</v>
      </c>
      <c r="Q460" s="28" t="s">
        <v>1393</v>
      </c>
      <c r="R460" s="126"/>
      <c r="S460" s="134" t="s">
        <v>13</v>
      </c>
    </row>
    <row r="461" spans="1:19" ht="15" customHeight="1">
      <c r="A461" s="114"/>
      <c r="B461" s="136"/>
      <c r="C461" s="116"/>
      <c r="D461" s="138"/>
      <c r="E461" s="138"/>
      <c r="F461" s="137"/>
      <c r="G461" s="138"/>
      <c r="H461" s="138"/>
      <c r="I461" s="138"/>
      <c r="J461" s="138"/>
      <c r="K461" s="138"/>
      <c r="L461" s="21" t="s">
        <v>531</v>
      </c>
      <c r="M461" s="21" t="s">
        <v>950</v>
      </c>
      <c r="N461" s="31" t="s">
        <v>42</v>
      </c>
      <c r="O461" s="7">
        <v>1</v>
      </c>
      <c r="P461" s="16">
        <v>2</v>
      </c>
      <c r="Q461" s="28" t="s">
        <v>1393</v>
      </c>
      <c r="R461" s="146"/>
      <c r="S461" s="134"/>
    </row>
    <row r="462" spans="1:19" ht="15" customHeight="1">
      <c r="A462" s="114"/>
      <c r="B462" s="136"/>
      <c r="C462" s="116"/>
      <c r="D462" s="138"/>
      <c r="E462" s="138"/>
      <c r="F462" s="137"/>
      <c r="G462" s="138"/>
      <c r="H462" s="138"/>
      <c r="I462" s="138"/>
      <c r="J462" s="138"/>
      <c r="K462" s="138"/>
      <c r="L462" s="21" t="s">
        <v>147</v>
      </c>
      <c r="M462" s="21" t="s">
        <v>934</v>
      </c>
      <c r="N462" s="31" t="s">
        <v>42</v>
      </c>
      <c r="O462" s="7">
        <v>1</v>
      </c>
      <c r="P462" s="16">
        <v>2</v>
      </c>
      <c r="Q462" s="28" t="s">
        <v>1393</v>
      </c>
      <c r="R462" s="146"/>
      <c r="S462" s="134"/>
    </row>
    <row r="463" spans="1:19" ht="15" customHeight="1">
      <c r="A463" s="114"/>
      <c r="B463" s="136"/>
      <c r="C463" s="116"/>
      <c r="D463" s="138"/>
      <c r="E463" s="138"/>
      <c r="F463" s="137"/>
      <c r="G463" s="138"/>
      <c r="H463" s="138"/>
      <c r="I463" s="138"/>
      <c r="J463" s="138"/>
      <c r="K463" s="138"/>
      <c r="L463" s="21" t="s">
        <v>523</v>
      </c>
      <c r="M463" s="21" t="s">
        <v>951</v>
      </c>
      <c r="N463" s="31" t="s">
        <v>42</v>
      </c>
      <c r="O463" s="7">
        <v>1</v>
      </c>
      <c r="P463" s="16">
        <v>2</v>
      </c>
      <c r="Q463" s="28" t="s">
        <v>1394</v>
      </c>
      <c r="R463" s="146"/>
      <c r="S463" s="134"/>
    </row>
    <row r="464" spans="1:19" ht="15" customHeight="1">
      <c r="A464" s="114"/>
      <c r="B464" s="136"/>
      <c r="C464" s="116"/>
      <c r="D464" s="138"/>
      <c r="E464" s="138"/>
      <c r="F464" s="137"/>
      <c r="G464" s="138"/>
      <c r="H464" s="138"/>
      <c r="I464" s="138"/>
      <c r="J464" s="138"/>
      <c r="K464" s="138"/>
      <c r="L464" s="21" t="s">
        <v>76</v>
      </c>
      <c r="M464" s="21" t="s">
        <v>120</v>
      </c>
      <c r="N464" s="31" t="s">
        <v>785</v>
      </c>
      <c r="O464" s="7">
        <v>3</v>
      </c>
      <c r="P464" s="7">
        <v>3</v>
      </c>
      <c r="R464" s="146"/>
      <c r="S464" s="134"/>
    </row>
    <row r="465" spans="1:19" ht="15" customHeight="1">
      <c r="A465" s="114"/>
      <c r="B465" s="136"/>
      <c r="C465" s="116"/>
      <c r="D465" s="138"/>
      <c r="E465" s="138"/>
      <c r="F465" s="137"/>
      <c r="G465" s="138"/>
      <c r="H465" s="138"/>
      <c r="I465" s="138"/>
      <c r="J465" s="138"/>
      <c r="K465" s="138"/>
      <c r="L465" s="21" t="s">
        <v>54</v>
      </c>
      <c r="M465" s="21" t="s">
        <v>952</v>
      </c>
      <c r="N465" s="31" t="s">
        <v>42</v>
      </c>
      <c r="O465" s="7">
        <v>3</v>
      </c>
      <c r="P465" s="7">
        <v>3</v>
      </c>
      <c r="R465" s="146"/>
      <c r="S465" s="134"/>
    </row>
    <row r="466" spans="1:19" ht="15" customHeight="1">
      <c r="A466" s="114"/>
      <c r="B466" s="136"/>
      <c r="C466" s="116"/>
      <c r="D466" s="138"/>
      <c r="E466" s="138"/>
      <c r="F466" s="137"/>
      <c r="G466" s="138"/>
      <c r="H466" s="138"/>
      <c r="I466" s="138"/>
      <c r="J466" s="138"/>
      <c r="K466" s="138"/>
      <c r="L466" s="21" t="s">
        <v>48</v>
      </c>
      <c r="M466" s="21" t="s">
        <v>406</v>
      </c>
      <c r="N466" s="31" t="s">
        <v>785</v>
      </c>
      <c r="O466" s="7">
        <v>2</v>
      </c>
      <c r="P466" s="7">
        <v>2</v>
      </c>
      <c r="R466" s="146"/>
      <c r="S466" s="134"/>
    </row>
    <row r="467" spans="1:19" ht="15" customHeight="1">
      <c r="A467" s="114" t="s">
        <v>1196</v>
      </c>
      <c r="B467" s="135" t="s">
        <v>833</v>
      </c>
      <c r="C467" s="115" t="s">
        <v>532</v>
      </c>
      <c r="D467" s="138">
        <v>9</v>
      </c>
      <c r="E467" s="138">
        <v>4</v>
      </c>
      <c r="F467" s="138">
        <f>D467-E467</f>
        <v>5</v>
      </c>
      <c r="G467" s="138">
        <f>SUM(P467:P472)</f>
        <v>14.5</v>
      </c>
      <c r="H467" s="138">
        <v>4</v>
      </c>
      <c r="I467" s="138">
        <v>4</v>
      </c>
      <c r="J467" s="138">
        <v>1.5</v>
      </c>
      <c r="K467" s="138">
        <v>8</v>
      </c>
      <c r="L467" s="21" t="s">
        <v>147</v>
      </c>
      <c r="M467" s="21" t="s">
        <v>933</v>
      </c>
      <c r="N467" s="31" t="s">
        <v>42</v>
      </c>
      <c r="O467" s="7">
        <v>2</v>
      </c>
      <c r="P467" s="7">
        <v>2</v>
      </c>
      <c r="R467" s="126"/>
      <c r="S467" s="134" t="s">
        <v>13</v>
      </c>
    </row>
    <row r="468" spans="1:19" ht="15" customHeight="1">
      <c r="A468" s="114"/>
      <c r="B468" s="136"/>
      <c r="C468" s="116"/>
      <c r="D468" s="138"/>
      <c r="E468" s="138"/>
      <c r="F468" s="137"/>
      <c r="G468" s="138"/>
      <c r="H468" s="138"/>
      <c r="I468" s="138"/>
      <c r="J468" s="138"/>
      <c r="K468" s="138"/>
      <c r="L468" s="21" t="s">
        <v>529</v>
      </c>
      <c r="M468" s="21" t="s">
        <v>933</v>
      </c>
      <c r="N468" s="31" t="s">
        <v>42</v>
      </c>
      <c r="O468" s="7">
        <v>2</v>
      </c>
      <c r="P468" s="7">
        <v>2</v>
      </c>
      <c r="R468" s="146"/>
      <c r="S468" s="134"/>
    </row>
    <row r="469" spans="1:19" ht="15" customHeight="1">
      <c r="A469" s="114"/>
      <c r="B469" s="136"/>
      <c r="C469" s="116"/>
      <c r="D469" s="138"/>
      <c r="E469" s="138"/>
      <c r="F469" s="137"/>
      <c r="G469" s="138"/>
      <c r="H469" s="138"/>
      <c r="I469" s="138"/>
      <c r="J469" s="138"/>
      <c r="K469" s="138"/>
      <c r="L469" s="21" t="s">
        <v>529</v>
      </c>
      <c r="M469" s="21" t="s">
        <v>530</v>
      </c>
      <c r="N469" s="31" t="s">
        <v>42</v>
      </c>
      <c r="O469" s="7">
        <v>1</v>
      </c>
      <c r="P469" s="16">
        <v>2</v>
      </c>
      <c r="Q469" s="28" t="s">
        <v>1393</v>
      </c>
      <c r="R469" s="146"/>
      <c r="S469" s="134"/>
    </row>
    <row r="470" spans="1:19" ht="15" customHeight="1">
      <c r="A470" s="114"/>
      <c r="B470" s="136"/>
      <c r="C470" s="116"/>
      <c r="D470" s="138"/>
      <c r="E470" s="138"/>
      <c r="F470" s="137"/>
      <c r="G470" s="138"/>
      <c r="H470" s="138"/>
      <c r="I470" s="138"/>
      <c r="J470" s="138"/>
      <c r="K470" s="138"/>
      <c r="L470" s="21" t="s">
        <v>147</v>
      </c>
      <c r="M470" s="21" t="s">
        <v>934</v>
      </c>
      <c r="N470" s="31" t="s">
        <v>42</v>
      </c>
      <c r="O470" s="7">
        <v>1</v>
      </c>
      <c r="P470" s="16">
        <v>2</v>
      </c>
      <c r="Q470" s="28" t="s">
        <v>1393</v>
      </c>
      <c r="R470" s="146"/>
      <c r="S470" s="134"/>
    </row>
    <row r="471" spans="1:19" ht="15" customHeight="1">
      <c r="A471" s="114"/>
      <c r="B471" s="136"/>
      <c r="C471" s="116"/>
      <c r="D471" s="138"/>
      <c r="E471" s="138"/>
      <c r="F471" s="137"/>
      <c r="G471" s="138"/>
      <c r="H471" s="138"/>
      <c r="I471" s="138"/>
      <c r="J471" s="138"/>
      <c r="K471" s="138"/>
      <c r="L471" s="21" t="s">
        <v>1230</v>
      </c>
      <c r="M471" s="21" t="s">
        <v>1231</v>
      </c>
      <c r="N471" s="31" t="s">
        <v>785</v>
      </c>
      <c r="O471" s="7">
        <v>3</v>
      </c>
      <c r="P471" s="7">
        <v>4.5</v>
      </c>
      <c r="Q471" s="25" t="s">
        <v>1395</v>
      </c>
      <c r="R471" s="146"/>
      <c r="S471" s="134"/>
    </row>
    <row r="472" spans="1:19" ht="15" customHeight="1">
      <c r="A472" s="114"/>
      <c r="B472" s="136"/>
      <c r="C472" s="116"/>
      <c r="D472" s="138"/>
      <c r="E472" s="138"/>
      <c r="F472" s="137"/>
      <c r="G472" s="138"/>
      <c r="H472" s="138"/>
      <c r="I472" s="138"/>
      <c r="J472" s="138"/>
      <c r="K472" s="138"/>
      <c r="L472" s="21" t="s">
        <v>527</v>
      </c>
      <c r="M472" s="21" t="s">
        <v>122</v>
      </c>
      <c r="N472" s="31" t="s">
        <v>785</v>
      </c>
      <c r="O472" s="7">
        <v>2</v>
      </c>
      <c r="P472" s="7">
        <v>2</v>
      </c>
      <c r="R472" s="146"/>
      <c r="S472" s="134"/>
    </row>
    <row r="473" spans="1:18" ht="15" customHeight="1">
      <c r="A473" s="114" t="s">
        <v>792</v>
      </c>
      <c r="B473" s="135" t="s">
        <v>802</v>
      </c>
      <c r="C473" s="115" t="s">
        <v>533</v>
      </c>
      <c r="D473" s="138">
        <v>9</v>
      </c>
      <c r="E473" s="138">
        <v>0</v>
      </c>
      <c r="F473" s="138">
        <f>D473-E473</f>
        <v>9</v>
      </c>
      <c r="G473" s="138">
        <f>SUM(P473:P479)</f>
        <v>12.5</v>
      </c>
      <c r="H473" s="138">
        <v>3.5</v>
      </c>
      <c r="I473" s="138">
        <v>0</v>
      </c>
      <c r="J473" s="138">
        <v>0</v>
      </c>
      <c r="K473" s="138">
        <v>3.5</v>
      </c>
      <c r="L473" s="21" t="s">
        <v>48</v>
      </c>
      <c r="M473" s="21" t="s">
        <v>534</v>
      </c>
      <c r="N473" s="31" t="s">
        <v>785</v>
      </c>
      <c r="O473" s="7">
        <v>2</v>
      </c>
      <c r="P473" s="7">
        <v>2</v>
      </c>
      <c r="R473" s="141"/>
    </row>
    <row r="474" spans="1:18" ht="15" customHeight="1">
      <c r="A474" s="114"/>
      <c r="B474" s="136"/>
      <c r="C474" s="116"/>
      <c r="D474" s="138"/>
      <c r="E474" s="138"/>
      <c r="F474" s="137"/>
      <c r="G474" s="138"/>
      <c r="H474" s="138"/>
      <c r="I474" s="138"/>
      <c r="J474" s="138"/>
      <c r="K474" s="138"/>
      <c r="L474" s="21" t="s">
        <v>523</v>
      </c>
      <c r="M474" s="21" t="s">
        <v>951</v>
      </c>
      <c r="N474" s="31" t="s">
        <v>42</v>
      </c>
      <c r="O474" s="7">
        <v>1</v>
      </c>
      <c r="P474" s="16">
        <v>2</v>
      </c>
      <c r="Q474" s="28" t="s">
        <v>1394</v>
      </c>
      <c r="R474" s="141"/>
    </row>
    <row r="475" spans="1:18" ht="15" customHeight="1">
      <c r="A475" s="114"/>
      <c r="B475" s="136"/>
      <c r="C475" s="116"/>
      <c r="D475" s="138"/>
      <c r="E475" s="138"/>
      <c r="F475" s="137"/>
      <c r="G475" s="138"/>
      <c r="H475" s="138"/>
      <c r="I475" s="138"/>
      <c r="J475" s="138"/>
      <c r="K475" s="138"/>
      <c r="L475" s="21" t="s">
        <v>531</v>
      </c>
      <c r="M475" s="21" t="s">
        <v>1107</v>
      </c>
      <c r="N475" s="31" t="s">
        <v>42</v>
      </c>
      <c r="O475" s="7">
        <v>1</v>
      </c>
      <c r="P475" s="7">
        <v>1.5</v>
      </c>
      <c r="R475" s="141"/>
    </row>
    <row r="476" spans="1:19" ht="15" customHeight="1">
      <c r="A476" s="114"/>
      <c r="B476" s="136"/>
      <c r="C476" s="116"/>
      <c r="D476" s="138"/>
      <c r="E476" s="138"/>
      <c r="F476" s="137"/>
      <c r="G476" s="138"/>
      <c r="H476" s="138"/>
      <c r="I476" s="138"/>
      <c r="J476" s="138"/>
      <c r="K476" s="138"/>
      <c r="L476" s="21" t="s">
        <v>79</v>
      </c>
      <c r="M476" s="65" t="s">
        <v>1410</v>
      </c>
      <c r="N476" s="31" t="s">
        <v>785</v>
      </c>
      <c r="O476" s="7">
        <v>2</v>
      </c>
      <c r="P476" s="16">
        <v>1</v>
      </c>
      <c r="Q476" s="28" t="s">
        <v>1396</v>
      </c>
      <c r="R476" s="141"/>
      <c r="S476" s="25" t="s">
        <v>9</v>
      </c>
    </row>
    <row r="477" spans="1:18" ht="15" customHeight="1">
      <c r="A477" s="114"/>
      <c r="B477" s="136"/>
      <c r="C477" s="116"/>
      <c r="D477" s="138"/>
      <c r="E477" s="138"/>
      <c r="F477" s="137"/>
      <c r="G477" s="138"/>
      <c r="H477" s="138"/>
      <c r="I477" s="138"/>
      <c r="J477" s="138"/>
      <c r="K477" s="138"/>
      <c r="L477" s="21" t="s">
        <v>48</v>
      </c>
      <c r="M477" s="21" t="s">
        <v>535</v>
      </c>
      <c r="N477" s="31" t="s">
        <v>785</v>
      </c>
      <c r="O477" s="7">
        <v>2</v>
      </c>
      <c r="P477" s="7">
        <v>2</v>
      </c>
      <c r="R477" s="141"/>
    </row>
    <row r="478" spans="1:18" ht="15" customHeight="1">
      <c r="A478" s="114"/>
      <c r="B478" s="136"/>
      <c r="C478" s="116"/>
      <c r="D478" s="138"/>
      <c r="E478" s="138"/>
      <c r="F478" s="137"/>
      <c r="G478" s="138"/>
      <c r="H478" s="138"/>
      <c r="I478" s="138"/>
      <c r="J478" s="138"/>
      <c r="K478" s="138"/>
      <c r="L478" s="21" t="s">
        <v>527</v>
      </c>
      <c r="M478" s="21" t="s">
        <v>535</v>
      </c>
      <c r="N478" s="31" t="s">
        <v>785</v>
      </c>
      <c r="O478" s="7">
        <v>2</v>
      </c>
      <c r="P478" s="7">
        <v>2</v>
      </c>
      <c r="R478" s="141"/>
    </row>
    <row r="479" spans="1:18" ht="15" customHeight="1">
      <c r="A479" s="114"/>
      <c r="B479" s="136"/>
      <c r="C479" s="116"/>
      <c r="D479" s="138"/>
      <c r="E479" s="138"/>
      <c r="F479" s="137"/>
      <c r="G479" s="138"/>
      <c r="H479" s="138"/>
      <c r="I479" s="138"/>
      <c r="J479" s="138"/>
      <c r="K479" s="138"/>
      <c r="L479" s="21" t="s">
        <v>527</v>
      </c>
      <c r="M479" s="21" t="s">
        <v>536</v>
      </c>
      <c r="N479" s="31" t="s">
        <v>785</v>
      </c>
      <c r="O479" s="7">
        <v>2</v>
      </c>
      <c r="P479" s="7">
        <v>2</v>
      </c>
      <c r="R479" s="141"/>
    </row>
    <row r="480" spans="1:19" ht="15" customHeight="1">
      <c r="A480" s="114" t="s">
        <v>792</v>
      </c>
      <c r="B480" s="135" t="s">
        <v>803</v>
      </c>
      <c r="C480" s="115" t="s">
        <v>538</v>
      </c>
      <c r="D480" s="138">
        <v>9</v>
      </c>
      <c r="E480" s="138">
        <v>0</v>
      </c>
      <c r="F480" s="138">
        <f>D480-E480</f>
        <v>9</v>
      </c>
      <c r="G480" s="138">
        <f>SUM(P480:P486)</f>
        <v>14</v>
      </c>
      <c r="H480" s="138">
        <v>3</v>
      </c>
      <c r="I480" s="138">
        <v>2</v>
      </c>
      <c r="J480" s="138">
        <v>0</v>
      </c>
      <c r="K480" s="138">
        <v>5</v>
      </c>
      <c r="L480" s="21" t="s">
        <v>529</v>
      </c>
      <c r="M480" s="68" t="s">
        <v>448</v>
      </c>
      <c r="N480" s="31" t="s">
        <v>42</v>
      </c>
      <c r="O480" s="7">
        <v>2</v>
      </c>
      <c r="P480" s="7">
        <v>2</v>
      </c>
      <c r="Q480" s="117"/>
      <c r="R480" s="143"/>
      <c r="S480" s="134" t="s">
        <v>16</v>
      </c>
    </row>
    <row r="481" spans="1:19" ht="15" customHeight="1">
      <c r="A481" s="114"/>
      <c r="B481" s="136"/>
      <c r="C481" s="116"/>
      <c r="D481" s="138"/>
      <c r="E481" s="138"/>
      <c r="F481" s="137"/>
      <c r="G481" s="138"/>
      <c r="H481" s="138"/>
      <c r="I481" s="138"/>
      <c r="J481" s="138"/>
      <c r="K481" s="138"/>
      <c r="L481" s="21" t="s">
        <v>539</v>
      </c>
      <c r="M481" s="21" t="s">
        <v>540</v>
      </c>
      <c r="N481" s="31" t="s">
        <v>785</v>
      </c>
      <c r="O481" s="7">
        <v>2</v>
      </c>
      <c r="P481" s="7">
        <v>2</v>
      </c>
      <c r="Q481" s="117"/>
      <c r="R481" s="144"/>
      <c r="S481" s="134"/>
    </row>
    <row r="482" spans="1:19" ht="15" customHeight="1">
      <c r="A482" s="114"/>
      <c r="B482" s="136"/>
      <c r="C482" s="116"/>
      <c r="D482" s="138"/>
      <c r="E482" s="138"/>
      <c r="F482" s="137"/>
      <c r="G482" s="138"/>
      <c r="H482" s="138"/>
      <c r="I482" s="138"/>
      <c r="J482" s="138"/>
      <c r="K482" s="138"/>
      <c r="L482" s="21" t="s">
        <v>68</v>
      </c>
      <c r="M482" s="21" t="s">
        <v>120</v>
      </c>
      <c r="N482" s="31" t="s">
        <v>785</v>
      </c>
      <c r="O482" s="7">
        <v>3</v>
      </c>
      <c r="P482" s="7">
        <v>3</v>
      </c>
      <c r="Q482" s="117"/>
      <c r="R482" s="144"/>
      <c r="S482" s="134"/>
    </row>
    <row r="483" spans="1:19" ht="15" customHeight="1">
      <c r="A483" s="114"/>
      <c r="B483" s="136"/>
      <c r="C483" s="116"/>
      <c r="D483" s="138"/>
      <c r="E483" s="138"/>
      <c r="F483" s="137"/>
      <c r="G483" s="138"/>
      <c r="H483" s="138"/>
      <c r="I483" s="138"/>
      <c r="J483" s="138"/>
      <c r="K483" s="138"/>
      <c r="L483" s="21" t="s">
        <v>531</v>
      </c>
      <c r="M483" s="21" t="s">
        <v>541</v>
      </c>
      <c r="N483" s="31" t="s">
        <v>785</v>
      </c>
      <c r="O483" s="7">
        <v>2</v>
      </c>
      <c r="P483" s="7">
        <v>2</v>
      </c>
      <c r="Q483" s="117"/>
      <c r="R483" s="144"/>
      <c r="S483" s="134"/>
    </row>
    <row r="484" spans="1:19" ht="15" customHeight="1">
      <c r="A484" s="114"/>
      <c r="B484" s="136"/>
      <c r="C484" s="116"/>
      <c r="D484" s="138"/>
      <c r="E484" s="138"/>
      <c r="F484" s="137"/>
      <c r="G484" s="138"/>
      <c r="H484" s="138"/>
      <c r="I484" s="138"/>
      <c r="J484" s="138"/>
      <c r="K484" s="138"/>
      <c r="L484" s="21" t="s">
        <v>48</v>
      </c>
      <c r="M484" s="21" t="s">
        <v>542</v>
      </c>
      <c r="N484" s="31" t="s">
        <v>785</v>
      </c>
      <c r="O484" s="7">
        <v>2</v>
      </c>
      <c r="P484" s="7">
        <v>2</v>
      </c>
      <c r="Q484" s="117"/>
      <c r="R484" s="144"/>
      <c r="S484" s="134"/>
    </row>
    <row r="485" spans="1:19" ht="15" customHeight="1">
      <c r="A485" s="114"/>
      <c r="B485" s="136"/>
      <c r="C485" s="116"/>
      <c r="D485" s="138"/>
      <c r="E485" s="138"/>
      <c r="F485" s="137"/>
      <c r="G485" s="138"/>
      <c r="H485" s="138"/>
      <c r="I485" s="138"/>
      <c r="J485" s="138"/>
      <c r="K485" s="138"/>
      <c r="L485" s="21" t="s">
        <v>527</v>
      </c>
      <c r="M485" s="21" t="s">
        <v>543</v>
      </c>
      <c r="N485" s="31" t="s">
        <v>785</v>
      </c>
      <c r="O485" s="7">
        <v>2</v>
      </c>
      <c r="P485" s="7">
        <v>2</v>
      </c>
      <c r="Q485" s="117"/>
      <c r="R485" s="144"/>
      <c r="S485" s="134"/>
    </row>
    <row r="486" spans="1:19" ht="15" customHeight="1">
      <c r="A486" s="114"/>
      <c r="B486" s="136"/>
      <c r="C486" s="116"/>
      <c r="D486" s="138"/>
      <c r="E486" s="138"/>
      <c r="F486" s="137"/>
      <c r="G486" s="138"/>
      <c r="H486" s="138"/>
      <c r="I486" s="138"/>
      <c r="J486" s="138"/>
      <c r="K486" s="138"/>
      <c r="L486" s="21" t="s">
        <v>531</v>
      </c>
      <c r="M486" s="21" t="s">
        <v>1108</v>
      </c>
      <c r="N486" s="31" t="s">
        <v>42</v>
      </c>
      <c r="O486" s="7">
        <v>1</v>
      </c>
      <c r="P486" s="7">
        <v>1</v>
      </c>
      <c r="Q486" s="117"/>
      <c r="R486" s="144"/>
      <c r="S486" s="134"/>
    </row>
    <row r="487" spans="1:17" ht="15" customHeight="1">
      <c r="A487" s="114" t="s">
        <v>792</v>
      </c>
      <c r="B487" s="135" t="s">
        <v>803</v>
      </c>
      <c r="C487" s="115" t="s">
        <v>544</v>
      </c>
      <c r="D487" s="138">
        <v>9</v>
      </c>
      <c r="E487" s="138">
        <v>0</v>
      </c>
      <c r="F487" s="138">
        <f>D487-E487</f>
        <v>9</v>
      </c>
      <c r="G487" s="138">
        <f>SUM(P487:P491)</f>
        <v>11</v>
      </c>
      <c r="H487" s="138">
        <v>2</v>
      </c>
      <c r="I487" s="138">
        <v>0</v>
      </c>
      <c r="J487" s="138">
        <v>0</v>
      </c>
      <c r="K487" s="138">
        <v>2</v>
      </c>
      <c r="L487" s="21" t="s">
        <v>288</v>
      </c>
      <c r="M487" s="21" t="s">
        <v>545</v>
      </c>
      <c r="N487" s="31" t="s">
        <v>785</v>
      </c>
      <c r="O487" s="7">
        <v>2</v>
      </c>
      <c r="P487" s="7">
        <v>2</v>
      </c>
      <c r="Q487" s="117"/>
    </row>
    <row r="488" spans="1:17" ht="15" customHeight="1">
      <c r="A488" s="114"/>
      <c r="B488" s="136"/>
      <c r="C488" s="116"/>
      <c r="D488" s="138"/>
      <c r="E488" s="138"/>
      <c r="F488" s="137"/>
      <c r="G488" s="138"/>
      <c r="H488" s="138"/>
      <c r="I488" s="138"/>
      <c r="J488" s="138"/>
      <c r="K488" s="138"/>
      <c r="L488" s="21" t="s">
        <v>53</v>
      </c>
      <c r="M488" s="21" t="s">
        <v>120</v>
      </c>
      <c r="N488" s="31" t="s">
        <v>42</v>
      </c>
      <c r="O488" s="7">
        <v>3</v>
      </c>
      <c r="P488" s="7">
        <v>3</v>
      </c>
      <c r="Q488" s="117"/>
    </row>
    <row r="489" spans="1:17" ht="15" customHeight="1">
      <c r="A489" s="114"/>
      <c r="B489" s="136"/>
      <c r="C489" s="116"/>
      <c r="D489" s="138"/>
      <c r="E489" s="138"/>
      <c r="F489" s="137"/>
      <c r="G489" s="138"/>
      <c r="H489" s="138"/>
      <c r="I489" s="138"/>
      <c r="J489" s="138"/>
      <c r="K489" s="138"/>
      <c r="L489" s="21" t="s">
        <v>54</v>
      </c>
      <c r="M489" s="21" t="s">
        <v>953</v>
      </c>
      <c r="N489" s="31" t="s">
        <v>42</v>
      </c>
      <c r="O489" s="7">
        <v>3</v>
      </c>
      <c r="P489" s="7">
        <v>3</v>
      </c>
      <c r="Q489" s="117"/>
    </row>
    <row r="490" spans="1:19" s="100" customFormat="1" ht="15" customHeight="1">
      <c r="A490" s="114"/>
      <c r="B490" s="136"/>
      <c r="C490" s="116"/>
      <c r="D490" s="138"/>
      <c r="E490" s="138"/>
      <c r="F490" s="137"/>
      <c r="G490" s="138"/>
      <c r="H490" s="138"/>
      <c r="I490" s="138"/>
      <c r="J490" s="138"/>
      <c r="K490" s="138"/>
      <c r="L490" s="95" t="s">
        <v>531</v>
      </c>
      <c r="M490" s="95" t="s">
        <v>546</v>
      </c>
      <c r="N490" s="96" t="s">
        <v>785</v>
      </c>
      <c r="O490" s="97">
        <v>2</v>
      </c>
      <c r="P490" s="97">
        <v>2</v>
      </c>
      <c r="Q490" s="117"/>
      <c r="R490" s="98"/>
      <c r="S490" s="99" t="s">
        <v>1419</v>
      </c>
    </row>
    <row r="491" spans="1:17" ht="15" customHeight="1">
      <c r="A491" s="114"/>
      <c r="B491" s="136"/>
      <c r="C491" s="116"/>
      <c r="D491" s="138"/>
      <c r="E491" s="138"/>
      <c r="F491" s="137"/>
      <c r="G491" s="138"/>
      <c r="H491" s="138"/>
      <c r="I491" s="138"/>
      <c r="J491" s="138"/>
      <c r="K491" s="138"/>
      <c r="L491" s="21" t="s">
        <v>531</v>
      </c>
      <c r="M491" s="21" t="s">
        <v>1108</v>
      </c>
      <c r="N491" s="31" t="s">
        <v>42</v>
      </c>
      <c r="O491" s="7">
        <v>1</v>
      </c>
      <c r="P491" s="7">
        <v>1</v>
      </c>
      <c r="Q491" s="117"/>
    </row>
    <row r="492" spans="1:19" ht="15" customHeight="1">
      <c r="A492" s="114" t="s">
        <v>792</v>
      </c>
      <c r="B492" s="135" t="s">
        <v>803</v>
      </c>
      <c r="C492" s="115" t="s">
        <v>549</v>
      </c>
      <c r="D492" s="138">
        <v>9</v>
      </c>
      <c r="E492" s="138">
        <v>0</v>
      </c>
      <c r="F492" s="138">
        <f>D492-E492</f>
        <v>9</v>
      </c>
      <c r="G492" s="138">
        <f>SUM(P492:P496)</f>
        <v>11</v>
      </c>
      <c r="H492" s="138">
        <v>2</v>
      </c>
      <c r="I492" s="138">
        <v>0</v>
      </c>
      <c r="J492" s="138">
        <v>0</v>
      </c>
      <c r="K492" s="138">
        <v>2</v>
      </c>
      <c r="L492" s="21" t="s">
        <v>531</v>
      </c>
      <c r="M492" s="21" t="s">
        <v>550</v>
      </c>
      <c r="N492" s="31" t="s">
        <v>785</v>
      </c>
      <c r="O492" s="7">
        <v>3</v>
      </c>
      <c r="P492" s="7">
        <v>3</v>
      </c>
      <c r="S492" s="134"/>
    </row>
    <row r="493" spans="1:19" ht="15" customHeight="1">
      <c r="A493" s="114"/>
      <c r="B493" s="136"/>
      <c r="C493" s="116"/>
      <c r="D493" s="138"/>
      <c r="E493" s="138"/>
      <c r="F493" s="137"/>
      <c r="G493" s="138"/>
      <c r="H493" s="138"/>
      <c r="I493" s="138"/>
      <c r="J493" s="138"/>
      <c r="K493" s="138"/>
      <c r="L493" s="21" t="s">
        <v>147</v>
      </c>
      <c r="M493" s="21" t="s">
        <v>551</v>
      </c>
      <c r="N493" s="31" t="s">
        <v>785</v>
      </c>
      <c r="O493" s="7">
        <v>2</v>
      </c>
      <c r="P493" s="7">
        <v>2</v>
      </c>
      <c r="S493" s="134"/>
    </row>
    <row r="494" spans="1:19" ht="15" customHeight="1">
      <c r="A494" s="114"/>
      <c r="B494" s="136"/>
      <c r="C494" s="116"/>
      <c r="D494" s="138"/>
      <c r="E494" s="138"/>
      <c r="F494" s="137"/>
      <c r="G494" s="138"/>
      <c r="H494" s="138"/>
      <c r="I494" s="138"/>
      <c r="J494" s="138"/>
      <c r="K494" s="138"/>
      <c r="L494" s="21" t="s">
        <v>523</v>
      </c>
      <c r="M494" s="21" t="s">
        <v>863</v>
      </c>
      <c r="N494" s="31" t="s">
        <v>42</v>
      </c>
      <c r="O494" s="7">
        <v>2</v>
      </c>
      <c r="P494" s="16">
        <v>4</v>
      </c>
      <c r="Q494" s="28" t="s">
        <v>1391</v>
      </c>
      <c r="S494" s="134"/>
    </row>
    <row r="495" spans="1:19" ht="15" customHeight="1">
      <c r="A495" s="114"/>
      <c r="B495" s="136"/>
      <c r="C495" s="116"/>
      <c r="D495" s="138"/>
      <c r="E495" s="138"/>
      <c r="F495" s="137"/>
      <c r="G495" s="138"/>
      <c r="H495" s="138"/>
      <c r="I495" s="138"/>
      <c r="J495" s="138"/>
      <c r="K495" s="138"/>
      <c r="L495" s="21" t="s">
        <v>301</v>
      </c>
      <c r="M495" s="21" t="s">
        <v>865</v>
      </c>
      <c r="N495" s="31" t="s">
        <v>42</v>
      </c>
      <c r="O495" s="7">
        <v>1</v>
      </c>
      <c r="P495" s="16">
        <v>2</v>
      </c>
      <c r="Q495" s="28" t="s">
        <v>1383</v>
      </c>
      <c r="S495" s="134"/>
    </row>
    <row r="496" spans="1:19" ht="15">
      <c r="A496" s="114"/>
      <c r="B496" s="136"/>
      <c r="C496" s="116"/>
      <c r="D496" s="138"/>
      <c r="E496" s="138"/>
      <c r="F496" s="137"/>
      <c r="G496" s="138"/>
      <c r="H496" s="138"/>
      <c r="I496" s="138"/>
      <c r="J496" s="138"/>
      <c r="K496" s="138"/>
      <c r="L496" s="21" t="s">
        <v>539</v>
      </c>
      <c r="M496" s="21" t="s">
        <v>1278</v>
      </c>
      <c r="N496" s="31" t="s">
        <v>42</v>
      </c>
      <c r="O496" s="7">
        <v>2</v>
      </c>
      <c r="P496" s="7">
        <v>0</v>
      </c>
      <c r="Q496" s="78"/>
      <c r="S496" s="134"/>
    </row>
    <row r="497" spans="1:19" ht="15" customHeight="1">
      <c r="A497" s="114" t="s">
        <v>1197</v>
      </c>
      <c r="B497" s="135" t="s">
        <v>1426</v>
      </c>
      <c r="C497" s="115" t="s">
        <v>553</v>
      </c>
      <c r="D497" s="138">
        <v>8</v>
      </c>
      <c r="E497" s="138">
        <v>2</v>
      </c>
      <c r="F497" s="138">
        <f>D497-E497</f>
        <v>6</v>
      </c>
      <c r="G497" s="138">
        <f>SUM(P497:P500)</f>
        <v>8</v>
      </c>
      <c r="H497" s="138">
        <v>2</v>
      </c>
      <c r="I497" s="138">
        <v>0</v>
      </c>
      <c r="J497" s="138">
        <v>0</v>
      </c>
      <c r="K497" s="138">
        <v>2</v>
      </c>
      <c r="L497" s="21" t="s">
        <v>129</v>
      </c>
      <c r="M497" s="21" t="s">
        <v>954</v>
      </c>
      <c r="N497" s="31" t="s">
        <v>42</v>
      </c>
      <c r="O497" s="7">
        <v>2</v>
      </c>
      <c r="P497" s="7">
        <v>2</v>
      </c>
      <c r="Q497" s="117"/>
      <c r="S497" s="134"/>
    </row>
    <row r="498" spans="1:19" ht="15" customHeight="1">
      <c r="A498" s="114"/>
      <c r="B498" s="136"/>
      <c r="C498" s="116"/>
      <c r="D498" s="138"/>
      <c r="E498" s="138"/>
      <c r="F498" s="137"/>
      <c r="G498" s="138"/>
      <c r="H498" s="138"/>
      <c r="I498" s="138"/>
      <c r="J498" s="138"/>
      <c r="K498" s="138"/>
      <c r="L498" s="21" t="s">
        <v>107</v>
      </c>
      <c r="M498" s="21" t="s">
        <v>955</v>
      </c>
      <c r="N498" s="31" t="s">
        <v>785</v>
      </c>
      <c r="O498" s="7">
        <v>2</v>
      </c>
      <c r="P498" s="7">
        <v>2</v>
      </c>
      <c r="Q498" s="117"/>
      <c r="S498" s="134"/>
    </row>
    <row r="499" spans="1:19" ht="15" customHeight="1">
      <c r="A499" s="114"/>
      <c r="B499" s="136"/>
      <c r="C499" s="116"/>
      <c r="D499" s="138"/>
      <c r="E499" s="138"/>
      <c r="F499" s="137"/>
      <c r="G499" s="138"/>
      <c r="H499" s="138"/>
      <c r="I499" s="138"/>
      <c r="J499" s="138"/>
      <c r="K499" s="138"/>
      <c r="L499" s="21" t="s">
        <v>1279</v>
      </c>
      <c r="M499" s="21" t="s">
        <v>554</v>
      </c>
      <c r="N499" s="31" t="s">
        <v>42</v>
      </c>
      <c r="O499" s="7">
        <v>1</v>
      </c>
      <c r="P499" s="7">
        <v>2</v>
      </c>
      <c r="Q499" s="117"/>
      <c r="S499" s="134"/>
    </row>
    <row r="500" spans="1:19" ht="15" customHeight="1">
      <c r="A500" s="114"/>
      <c r="B500" s="136"/>
      <c r="C500" s="116"/>
      <c r="D500" s="138"/>
      <c r="E500" s="138"/>
      <c r="F500" s="137"/>
      <c r="G500" s="138"/>
      <c r="H500" s="138"/>
      <c r="I500" s="138"/>
      <c r="J500" s="138"/>
      <c r="K500" s="138"/>
      <c r="L500" s="21" t="s">
        <v>1233</v>
      </c>
      <c r="M500" s="68" t="s">
        <v>555</v>
      </c>
      <c r="N500" s="31" t="s">
        <v>785</v>
      </c>
      <c r="O500" s="7">
        <v>2</v>
      </c>
      <c r="P500" s="7">
        <v>2</v>
      </c>
      <c r="Q500" s="117"/>
      <c r="S500" s="134"/>
    </row>
    <row r="501" spans="1:19" ht="15" customHeight="1">
      <c r="A501" s="114" t="s">
        <v>1197</v>
      </c>
      <c r="B501" s="135" t="s">
        <v>802</v>
      </c>
      <c r="C501" s="115" t="s">
        <v>1322</v>
      </c>
      <c r="D501" s="138">
        <v>9</v>
      </c>
      <c r="E501" s="138">
        <v>0</v>
      </c>
      <c r="F501" s="138">
        <f>D501-E501</f>
        <v>9</v>
      </c>
      <c r="G501" s="138">
        <f>SUM(P501:P505)</f>
        <v>13</v>
      </c>
      <c r="H501" s="138">
        <v>4</v>
      </c>
      <c r="I501" s="138">
        <v>0</v>
      </c>
      <c r="J501" s="138">
        <v>0</v>
      </c>
      <c r="K501" s="138">
        <v>4</v>
      </c>
      <c r="L501" s="21" t="s">
        <v>556</v>
      </c>
      <c r="M501" s="21" t="s">
        <v>956</v>
      </c>
      <c r="N501" s="31" t="s">
        <v>42</v>
      </c>
      <c r="O501" s="7">
        <v>2</v>
      </c>
      <c r="P501" s="7">
        <v>2</v>
      </c>
      <c r="Q501" s="117"/>
      <c r="S501" s="134"/>
    </row>
    <row r="502" spans="1:19" ht="15" customHeight="1">
      <c r="A502" s="114"/>
      <c r="B502" s="136"/>
      <c r="C502" s="116"/>
      <c r="D502" s="138"/>
      <c r="E502" s="138"/>
      <c r="F502" s="137"/>
      <c r="G502" s="138"/>
      <c r="H502" s="138"/>
      <c r="I502" s="138"/>
      <c r="J502" s="138"/>
      <c r="K502" s="138"/>
      <c r="L502" s="21" t="s">
        <v>47</v>
      </c>
      <c r="M502" s="21" t="s">
        <v>1234</v>
      </c>
      <c r="N502" s="31" t="s">
        <v>42</v>
      </c>
      <c r="O502" s="7">
        <v>1</v>
      </c>
      <c r="P502" s="7">
        <v>4</v>
      </c>
      <c r="Q502" s="117"/>
      <c r="S502" s="134"/>
    </row>
    <row r="503" spans="1:19" ht="15" customHeight="1">
      <c r="A503" s="114"/>
      <c r="B503" s="136"/>
      <c r="C503" s="116"/>
      <c r="D503" s="138"/>
      <c r="E503" s="138"/>
      <c r="F503" s="137"/>
      <c r="G503" s="138"/>
      <c r="H503" s="138"/>
      <c r="I503" s="138"/>
      <c r="J503" s="138"/>
      <c r="K503" s="138"/>
      <c r="L503" s="21" t="s">
        <v>129</v>
      </c>
      <c r="M503" s="21" t="s">
        <v>1235</v>
      </c>
      <c r="N503" s="31" t="s">
        <v>42</v>
      </c>
      <c r="O503" s="7">
        <v>1</v>
      </c>
      <c r="P503" s="7">
        <v>2</v>
      </c>
      <c r="Q503" s="117"/>
      <c r="S503" s="134"/>
    </row>
    <row r="504" spans="1:19" ht="15" customHeight="1">
      <c r="A504" s="114"/>
      <c r="B504" s="136"/>
      <c r="C504" s="116"/>
      <c r="D504" s="138"/>
      <c r="E504" s="138"/>
      <c r="F504" s="137"/>
      <c r="G504" s="138"/>
      <c r="H504" s="138"/>
      <c r="I504" s="138"/>
      <c r="J504" s="138"/>
      <c r="K504" s="138"/>
      <c r="L504" s="21" t="s">
        <v>208</v>
      </c>
      <c r="M504" s="21" t="s">
        <v>1236</v>
      </c>
      <c r="N504" s="31" t="s">
        <v>42</v>
      </c>
      <c r="O504" s="7">
        <v>1</v>
      </c>
      <c r="P504" s="7">
        <v>3</v>
      </c>
      <c r="Q504" s="117"/>
      <c r="S504" s="134"/>
    </row>
    <row r="505" spans="1:19" ht="15" customHeight="1">
      <c r="A505" s="114"/>
      <c r="B505" s="136"/>
      <c r="C505" s="116"/>
      <c r="D505" s="138"/>
      <c r="E505" s="138"/>
      <c r="F505" s="137"/>
      <c r="G505" s="138"/>
      <c r="H505" s="138"/>
      <c r="I505" s="138"/>
      <c r="J505" s="138"/>
      <c r="K505" s="138"/>
      <c r="L505" s="21" t="s">
        <v>457</v>
      </c>
      <c r="M505" s="21" t="s">
        <v>1235</v>
      </c>
      <c r="N505" s="31" t="s">
        <v>42</v>
      </c>
      <c r="O505" s="7">
        <v>1</v>
      </c>
      <c r="P505" s="7">
        <v>2</v>
      </c>
      <c r="Q505" s="117"/>
      <c r="S505" s="134"/>
    </row>
    <row r="506" spans="1:19" ht="15" customHeight="1">
      <c r="A506" s="114" t="s">
        <v>1197</v>
      </c>
      <c r="B506" s="135" t="s">
        <v>802</v>
      </c>
      <c r="C506" s="115" t="s">
        <v>562</v>
      </c>
      <c r="D506" s="138">
        <v>9</v>
      </c>
      <c r="E506" s="138">
        <v>0</v>
      </c>
      <c r="F506" s="138">
        <f>D506-E506</f>
        <v>9</v>
      </c>
      <c r="G506" s="138">
        <f>SUM(P506:P509)</f>
        <v>13</v>
      </c>
      <c r="H506" s="138">
        <v>4</v>
      </c>
      <c r="I506" s="138">
        <v>0</v>
      </c>
      <c r="J506" s="138">
        <v>0</v>
      </c>
      <c r="K506" s="138">
        <v>4</v>
      </c>
      <c r="L506" s="21" t="s">
        <v>47</v>
      </c>
      <c r="M506" s="21" t="s">
        <v>1237</v>
      </c>
      <c r="N506" s="31" t="s">
        <v>42</v>
      </c>
      <c r="O506" s="7">
        <v>1</v>
      </c>
      <c r="P506" s="7">
        <v>4</v>
      </c>
      <c r="Q506" s="117"/>
      <c r="S506" s="134"/>
    </row>
    <row r="507" spans="1:19" ht="15" customHeight="1">
      <c r="A507" s="114"/>
      <c r="B507" s="136"/>
      <c r="C507" s="116"/>
      <c r="D507" s="138"/>
      <c r="E507" s="138"/>
      <c r="F507" s="137"/>
      <c r="G507" s="138"/>
      <c r="H507" s="138"/>
      <c r="I507" s="138"/>
      <c r="J507" s="138"/>
      <c r="K507" s="138"/>
      <c r="L507" s="21" t="s">
        <v>129</v>
      </c>
      <c r="M507" s="21" t="s">
        <v>1238</v>
      </c>
      <c r="N507" s="31" t="s">
        <v>42</v>
      </c>
      <c r="O507" s="7">
        <v>1</v>
      </c>
      <c r="P507" s="7">
        <v>3</v>
      </c>
      <c r="Q507" s="117"/>
      <c r="S507" s="134"/>
    </row>
    <row r="508" spans="1:19" ht="15" customHeight="1">
      <c r="A508" s="114"/>
      <c r="B508" s="136"/>
      <c r="C508" s="116"/>
      <c r="D508" s="138"/>
      <c r="E508" s="138"/>
      <c r="F508" s="137"/>
      <c r="G508" s="138"/>
      <c r="H508" s="138"/>
      <c r="I508" s="138"/>
      <c r="J508" s="138"/>
      <c r="K508" s="138"/>
      <c r="L508" s="21" t="s">
        <v>208</v>
      </c>
      <c r="M508" s="21" t="s">
        <v>1239</v>
      </c>
      <c r="N508" s="31" t="s">
        <v>42</v>
      </c>
      <c r="O508" s="7">
        <v>1</v>
      </c>
      <c r="P508" s="7">
        <v>1</v>
      </c>
      <c r="Q508" s="117"/>
      <c r="S508" s="134"/>
    </row>
    <row r="509" spans="1:19" ht="15" customHeight="1">
      <c r="A509" s="114"/>
      <c r="B509" s="136"/>
      <c r="C509" s="116"/>
      <c r="D509" s="138"/>
      <c r="E509" s="138"/>
      <c r="F509" s="137"/>
      <c r="G509" s="138"/>
      <c r="H509" s="138"/>
      <c r="I509" s="138"/>
      <c r="J509" s="138"/>
      <c r="K509" s="138"/>
      <c r="L509" s="21" t="s">
        <v>457</v>
      </c>
      <c r="M509" s="21" t="s">
        <v>1240</v>
      </c>
      <c r="N509" s="31" t="s">
        <v>42</v>
      </c>
      <c r="O509" s="7">
        <v>1</v>
      </c>
      <c r="P509" s="7">
        <v>5</v>
      </c>
      <c r="Q509" s="117"/>
      <c r="S509" s="134"/>
    </row>
    <row r="510" spans="1:19" ht="15" customHeight="1">
      <c r="A510" s="114" t="s">
        <v>1197</v>
      </c>
      <c r="B510" s="135" t="s">
        <v>802</v>
      </c>
      <c r="C510" s="115" t="s">
        <v>566</v>
      </c>
      <c r="D510" s="138">
        <v>9</v>
      </c>
      <c r="E510" s="138">
        <v>0</v>
      </c>
      <c r="F510" s="138">
        <f>D510-E510</f>
        <v>9</v>
      </c>
      <c r="G510" s="138">
        <f>SUM(P510:P514)</f>
        <v>13</v>
      </c>
      <c r="H510" s="138">
        <v>4</v>
      </c>
      <c r="I510" s="138">
        <v>0</v>
      </c>
      <c r="J510" s="138">
        <v>0</v>
      </c>
      <c r="K510" s="138">
        <v>4</v>
      </c>
      <c r="L510" s="21" t="s">
        <v>1241</v>
      </c>
      <c r="M510" s="21" t="s">
        <v>567</v>
      </c>
      <c r="N510" s="31" t="s">
        <v>69</v>
      </c>
      <c r="O510" s="7">
        <v>1</v>
      </c>
      <c r="P510" s="7">
        <v>2</v>
      </c>
      <c r="Q510" s="117"/>
      <c r="S510" s="134"/>
    </row>
    <row r="511" spans="1:19" ht="15" customHeight="1">
      <c r="A511" s="114"/>
      <c r="B511" s="136"/>
      <c r="C511" s="116"/>
      <c r="D511" s="138"/>
      <c r="E511" s="138"/>
      <c r="F511" s="137"/>
      <c r="G511" s="138"/>
      <c r="H511" s="138"/>
      <c r="I511" s="138"/>
      <c r="J511" s="138"/>
      <c r="K511" s="138"/>
      <c r="L511" s="21" t="s">
        <v>47</v>
      </c>
      <c r="M511" s="21" t="s">
        <v>1242</v>
      </c>
      <c r="N511" s="31" t="s">
        <v>42</v>
      </c>
      <c r="O511" s="7">
        <v>1</v>
      </c>
      <c r="P511" s="7">
        <v>5</v>
      </c>
      <c r="Q511" s="117"/>
      <c r="S511" s="134"/>
    </row>
    <row r="512" spans="1:19" ht="15" customHeight="1">
      <c r="A512" s="114"/>
      <c r="B512" s="136"/>
      <c r="C512" s="116"/>
      <c r="D512" s="138"/>
      <c r="E512" s="138"/>
      <c r="F512" s="137"/>
      <c r="G512" s="138"/>
      <c r="H512" s="138"/>
      <c r="I512" s="138"/>
      <c r="J512" s="138"/>
      <c r="K512" s="138"/>
      <c r="L512" s="21" t="s">
        <v>129</v>
      </c>
      <c r="M512" s="21" t="s">
        <v>1236</v>
      </c>
      <c r="N512" s="31" t="s">
        <v>42</v>
      </c>
      <c r="O512" s="7">
        <v>1</v>
      </c>
      <c r="P512" s="7">
        <v>3</v>
      </c>
      <c r="Q512" s="117"/>
      <c r="S512" s="134"/>
    </row>
    <row r="513" spans="1:19" ht="15" customHeight="1">
      <c r="A513" s="114"/>
      <c r="B513" s="136"/>
      <c r="C513" s="116"/>
      <c r="D513" s="138"/>
      <c r="E513" s="138"/>
      <c r="F513" s="137"/>
      <c r="G513" s="138"/>
      <c r="H513" s="138"/>
      <c r="I513" s="138"/>
      <c r="J513" s="138"/>
      <c r="K513" s="138"/>
      <c r="L513" s="21" t="s">
        <v>208</v>
      </c>
      <c r="M513" s="21" t="s">
        <v>1235</v>
      </c>
      <c r="N513" s="31" t="s">
        <v>42</v>
      </c>
      <c r="O513" s="7">
        <v>1</v>
      </c>
      <c r="P513" s="7">
        <v>2</v>
      </c>
      <c r="Q513" s="117"/>
      <c r="S513" s="134"/>
    </row>
    <row r="514" spans="1:19" ht="15" customHeight="1">
      <c r="A514" s="114"/>
      <c r="B514" s="136"/>
      <c r="C514" s="116"/>
      <c r="D514" s="138"/>
      <c r="E514" s="138"/>
      <c r="F514" s="137"/>
      <c r="G514" s="138"/>
      <c r="H514" s="138"/>
      <c r="I514" s="138"/>
      <c r="J514" s="138"/>
      <c r="K514" s="138"/>
      <c r="L514" s="21" t="s">
        <v>457</v>
      </c>
      <c r="M514" s="21" t="s">
        <v>1243</v>
      </c>
      <c r="N514" s="31" t="s">
        <v>42</v>
      </c>
      <c r="O514" s="7">
        <v>1</v>
      </c>
      <c r="P514" s="7">
        <v>1</v>
      </c>
      <c r="Q514" s="117"/>
      <c r="S514" s="134"/>
    </row>
    <row r="515" spans="1:19" ht="28.5" customHeight="1">
      <c r="A515" s="114" t="s">
        <v>1197</v>
      </c>
      <c r="B515" s="139" t="s">
        <v>1285</v>
      </c>
      <c r="C515" s="115" t="s">
        <v>612</v>
      </c>
      <c r="D515" s="138">
        <v>9</v>
      </c>
      <c r="E515" s="138">
        <v>4</v>
      </c>
      <c r="F515" s="138">
        <f>D515-E515</f>
        <v>5</v>
      </c>
      <c r="G515" s="138">
        <f>SUM(P515:P516)</f>
        <v>4</v>
      </c>
      <c r="H515" s="138">
        <v>0</v>
      </c>
      <c r="I515" s="138">
        <v>0</v>
      </c>
      <c r="J515" s="138">
        <v>0</v>
      </c>
      <c r="K515" s="138">
        <v>0</v>
      </c>
      <c r="L515" s="21" t="s">
        <v>84</v>
      </c>
      <c r="M515" s="21" t="s">
        <v>613</v>
      </c>
      <c r="N515" s="31" t="s">
        <v>785</v>
      </c>
      <c r="O515" s="7">
        <v>2</v>
      </c>
      <c r="P515" s="7">
        <v>2</v>
      </c>
      <c r="Q515" s="117"/>
      <c r="R515" s="10" t="s">
        <v>856</v>
      </c>
      <c r="S515" s="119" t="s">
        <v>25</v>
      </c>
    </row>
    <row r="516" spans="1:19" ht="21" customHeight="1">
      <c r="A516" s="114"/>
      <c r="B516" s="140"/>
      <c r="C516" s="116"/>
      <c r="D516" s="138"/>
      <c r="E516" s="138"/>
      <c r="F516" s="137"/>
      <c r="G516" s="138"/>
      <c r="H516" s="138"/>
      <c r="I516" s="138"/>
      <c r="J516" s="138"/>
      <c r="K516" s="138"/>
      <c r="L516" s="21" t="s">
        <v>1232</v>
      </c>
      <c r="M516" s="21" t="s">
        <v>614</v>
      </c>
      <c r="N516" s="31" t="s">
        <v>785</v>
      </c>
      <c r="O516" s="7">
        <v>2</v>
      </c>
      <c r="P516" s="7">
        <v>2</v>
      </c>
      <c r="Q516" s="117"/>
      <c r="S516" s="119"/>
    </row>
    <row r="517" spans="1:19" ht="15" customHeight="1">
      <c r="A517" s="114" t="s">
        <v>1197</v>
      </c>
      <c r="B517" s="135" t="s">
        <v>809</v>
      </c>
      <c r="C517" s="115" t="s">
        <v>557</v>
      </c>
      <c r="D517" s="138">
        <v>10</v>
      </c>
      <c r="E517" s="138">
        <v>0</v>
      </c>
      <c r="F517" s="138">
        <f>D517-E517</f>
        <v>10</v>
      </c>
      <c r="G517" s="138">
        <f>SUM(P517:P523)</f>
        <v>12</v>
      </c>
      <c r="H517" s="138">
        <v>2</v>
      </c>
      <c r="I517" s="138">
        <v>0</v>
      </c>
      <c r="J517" s="138">
        <v>0</v>
      </c>
      <c r="K517" s="138">
        <v>2</v>
      </c>
      <c r="L517" s="21" t="s">
        <v>208</v>
      </c>
      <c r="M517" s="21" t="s">
        <v>558</v>
      </c>
      <c r="N517" s="31" t="s">
        <v>69</v>
      </c>
      <c r="O517" s="7">
        <v>2</v>
      </c>
      <c r="P517" s="7">
        <v>2</v>
      </c>
      <c r="S517" s="134"/>
    </row>
    <row r="518" spans="1:19" ht="15" customHeight="1">
      <c r="A518" s="114"/>
      <c r="B518" s="136"/>
      <c r="C518" s="116"/>
      <c r="D518" s="138"/>
      <c r="E518" s="138"/>
      <c r="F518" s="137"/>
      <c r="G518" s="138"/>
      <c r="H518" s="138"/>
      <c r="I518" s="138"/>
      <c r="J518" s="138"/>
      <c r="K518" s="138"/>
      <c r="L518" s="21" t="s">
        <v>47</v>
      </c>
      <c r="M518" s="21" t="s">
        <v>559</v>
      </c>
      <c r="N518" s="31" t="s">
        <v>42</v>
      </c>
      <c r="O518" s="7">
        <v>2</v>
      </c>
      <c r="P518" s="7">
        <v>2</v>
      </c>
      <c r="S518" s="134"/>
    </row>
    <row r="519" spans="1:19" ht="15" customHeight="1">
      <c r="A519" s="114"/>
      <c r="B519" s="136"/>
      <c r="C519" s="116"/>
      <c r="D519" s="138"/>
      <c r="E519" s="138"/>
      <c r="F519" s="137"/>
      <c r="G519" s="138"/>
      <c r="H519" s="138"/>
      <c r="I519" s="138"/>
      <c r="J519" s="138"/>
      <c r="K519" s="138"/>
      <c r="L519" s="21" t="s">
        <v>556</v>
      </c>
      <c r="M519" s="21" t="s">
        <v>560</v>
      </c>
      <c r="N519" s="31" t="s">
        <v>42</v>
      </c>
      <c r="O519" s="7">
        <v>2</v>
      </c>
      <c r="P519" s="7">
        <v>2</v>
      </c>
      <c r="S519" s="134"/>
    </row>
    <row r="520" spans="1:19" ht="15" customHeight="1">
      <c r="A520" s="114"/>
      <c r="B520" s="136"/>
      <c r="C520" s="116"/>
      <c r="D520" s="138"/>
      <c r="E520" s="138"/>
      <c r="F520" s="137"/>
      <c r="G520" s="138"/>
      <c r="H520" s="138"/>
      <c r="I520" s="138"/>
      <c r="J520" s="138"/>
      <c r="K520" s="138"/>
      <c r="L520" s="21" t="s">
        <v>79</v>
      </c>
      <c r="M520" s="21" t="s">
        <v>561</v>
      </c>
      <c r="N520" s="31" t="s">
        <v>785</v>
      </c>
      <c r="O520" s="7">
        <v>2</v>
      </c>
      <c r="P520" s="7">
        <v>2</v>
      </c>
      <c r="S520" s="134"/>
    </row>
    <row r="521" spans="1:19" ht="15" customHeight="1">
      <c r="A521" s="114"/>
      <c r="B521" s="136"/>
      <c r="C521" s="116"/>
      <c r="D521" s="138"/>
      <c r="E521" s="138"/>
      <c r="F521" s="137"/>
      <c r="G521" s="138"/>
      <c r="H521" s="138"/>
      <c r="I521" s="138"/>
      <c r="J521" s="138"/>
      <c r="K521" s="138"/>
      <c r="L521" s="21" t="s">
        <v>40</v>
      </c>
      <c r="M521" s="21" t="s">
        <v>561</v>
      </c>
      <c r="N521" s="31" t="s">
        <v>785</v>
      </c>
      <c r="O521" s="7">
        <v>2</v>
      </c>
      <c r="P521" s="7">
        <v>2</v>
      </c>
      <c r="S521" s="134"/>
    </row>
    <row r="522" spans="1:19" ht="15" customHeight="1">
      <c r="A522" s="114"/>
      <c r="B522" s="136"/>
      <c r="C522" s="116"/>
      <c r="D522" s="138"/>
      <c r="E522" s="138"/>
      <c r="F522" s="137"/>
      <c r="G522" s="138"/>
      <c r="H522" s="138"/>
      <c r="I522" s="138"/>
      <c r="J522" s="138"/>
      <c r="K522" s="138"/>
      <c r="L522" s="21" t="s">
        <v>68</v>
      </c>
      <c r="M522" s="68" t="s">
        <v>498</v>
      </c>
      <c r="N522" s="31" t="s">
        <v>69</v>
      </c>
      <c r="O522" s="7">
        <v>2</v>
      </c>
      <c r="P522" s="16">
        <v>1</v>
      </c>
      <c r="Q522" s="28" t="s">
        <v>1397</v>
      </c>
      <c r="S522" s="134"/>
    </row>
    <row r="523" spans="1:19" ht="15" customHeight="1">
      <c r="A523" s="114"/>
      <c r="B523" s="136"/>
      <c r="C523" s="116"/>
      <c r="D523" s="138"/>
      <c r="E523" s="138"/>
      <c r="F523" s="137"/>
      <c r="G523" s="138"/>
      <c r="H523" s="138"/>
      <c r="I523" s="138"/>
      <c r="J523" s="138"/>
      <c r="K523" s="138"/>
      <c r="L523" s="21" t="s">
        <v>76</v>
      </c>
      <c r="M523" s="21" t="s">
        <v>458</v>
      </c>
      <c r="N523" s="31" t="s">
        <v>785</v>
      </c>
      <c r="O523" s="7">
        <v>2</v>
      </c>
      <c r="P523" s="16">
        <v>1</v>
      </c>
      <c r="Q523" s="28" t="s">
        <v>1397</v>
      </c>
      <c r="S523" s="134"/>
    </row>
    <row r="524" spans="1:19" ht="15" customHeight="1">
      <c r="A524" s="114" t="s">
        <v>1197</v>
      </c>
      <c r="B524" s="135" t="s">
        <v>809</v>
      </c>
      <c r="C524" s="115" t="s">
        <v>563</v>
      </c>
      <c r="D524" s="138">
        <v>10</v>
      </c>
      <c r="E524" s="138">
        <v>0</v>
      </c>
      <c r="F524" s="138">
        <f>D524-E524</f>
        <v>10</v>
      </c>
      <c r="G524" s="138">
        <f>SUM(P524:P530)</f>
        <v>13</v>
      </c>
      <c r="H524" s="138">
        <v>3</v>
      </c>
      <c r="I524" s="138">
        <v>0</v>
      </c>
      <c r="J524" s="138">
        <v>0</v>
      </c>
      <c r="K524" s="138">
        <v>3</v>
      </c>
      <c r="L524" s="21" t="s">
        <v>47</v>
      </c>
      <c r="M524" s="21" t="s">
        <v>957</v>
      </c>
      <c r="N524" s="31" t="s">
        <v>69</v>
      </c>
      <c r="O524" s="7">
        <v>2</v>
      </c>
      <c r="P524" s="7">
        <v>2</v>
      </c>
      <c r="Q524" s="117"/>
      <c r="S524" s="134"/>
    </row>
    <row r="525" spans="1:19" ht="15" customHeight="1">
      <c r="A525" s="114"/>
      <c r="B525" s="136"/>
      <c r="C525" s="116"/>
      <c r="D525" s="138"/>
      <c r="E525" s="138"/>
      <c r="F525" s="137"/>
      <c r="G525" s="138"/>
      <c r="H525" s="138"/>
      <c r="I525" s="138"/>
      <c r="J525" s="138"/>
      <c r="K525" s="138"/>
      <c r="L525" s="21" t="s">
        <v>47</v>
      </c>
      <c r="M525" s="21" t="s">
        <v>1244</v>
      </c>
      <c r="N525" s="31" t="s">
        <v>42</v>
      </c>
      <c r="O525" s="7">
        <v>1</v>
      </c>
      <c r="P525" s="7">
        <v>2</v>
      </c>
      <c r="Q525" s="117"/>
      <c r="S525" s="134"/>
    </row>
    <row r="526" spans="1:19" ht="15" customHeight="1">
      <c r="A526" s="114"/>
      <c r="B526" s="136"/>
      <c r="C526" s="116"/>
      <c r="D526" s="138"/>
      <c r="E526" s="138"/>
      <c r="F526" s="137"/>
      <c r="G526" s="138"/>
      <c r="H526" s="138"/>
      <c r="I526" s="138"/>
      <c r="J526" s="138"/>
      <c r="K526" s="138"/>
      <c r="L526" s="21" t="s">
        <v>129</v>
      </c>
      <c r="M526" s="21" t="s">
        <v>1238</v>
      </c>
      <c r="N526" s="31" t="s">
        <v>42</v>
      </c>
      <c r="O526" s="7">
        <v>1</v>
      </c>
      <c r="P526" s="7">
        <v>3</v>
      </c>
      <c r="Q526" s="117"/>
      <c r="S526" s="134"/>
    </row>
    <row r="527" spans="1:19" ht="15" customHeight="1">
      <c r="A527" s="114"/>
      <c r="B527" s="136"/>
      <c r="C527" s="116"/>
      <c r="D527" s="138"/>
      <c r="E527" s="138"/>
      <c r="F527" s="137"/>
      <c r="G527" s="138"/>
      <c r="H527" s="138"/>
      <c r="I527" s="138"/>
      <c r="J527" s="138"/>
      <c r="K527" s="138"/>
      <c r="L527" s="21" t="s">
        <v>208</v>
      </c>
      <c r="M527" s="21" t="s">
        <v>1239</v>
      </c>
      <c r="N527" s="31" t="s">
        <v>42</v>
      </c>
      <c r="O527" s="7">
        <v>1</v>
      </c>
      <c r="P527" s="7">
        <v>1</v>
      </c>
      <c r="Q527" s="117"/>
      <c r="S527" s="134"/>
    </row>
    <row r="528" spans="1:19" ht="15" customHeight="1">
      <c r="A528" s="114"/>
      <c r="B528" s="136"/>
      <c r="C528" s="116"/>
      <c r="D528" s="138"/>
      <c r="E528" s="138"/>
      <c r="F528" s="137"/>
      <c r="G528" s="138"/>
      <c r="H528" s="138"/>
      <c r="I528" s="138"/>
      <c r="J528" s="138"/>
      <c r="K528" s="138"/>
      <c r="L528" s="21" t="s">
        <v>457</v>
      </c>
      <c r="M528" s="21" t="s">
        <v>1237</v>
      </c>
      <c r="N528" s="31" t="s">
        <v>42</v>
      </c>
      <c r="O528" s="7">
        <v>1</v>
      </c>
      <c r="P528" s="7">
        <v>4</v>
      </c>
      <c r="Q528" s="117"/>
      <c r="S528" s="134"/>
    </row>
    <row r="529" spans="1:19" ht="15" customHeight="1">
      <c r="A529" s="114"/>
      <c r="B529" s="136"/>
      <c r="C529" s="116"/>
      <c r="D529" s="138"/>
      <c r="E529" s="138"/>
      <c r="F529" s="137"/>
      <c r="G529" s="138"/>
      <c r="H529" s="138"/>
      <c r="I529" s="138"/>
      <c r="J529" s="138"/>
      <c r="K529" s="138"/>
      <c r="L529" s="21" t="s">
        <v>47</v>
      </c>
      <c r="M529" s="21" t="s">
        <v>1281</v>
      </c>
      <c r="N529" s="31" t="s">
        <v>785</v>
      </c>
      <c r="O529" s="7">
        <v>0.5</v>
      </c>
      <c r="P529" s="7">
        <v>0.5</v>
      </c>
      <c r="Q529" s="117"/>
      <c r="S529" s="134"/>
    </row>
    <row r="530" spans="1:19" ht="15" customHeight="1">
      <c r="A530" s="114"/>
      <c r="B530" s="136"/>
      <c r="C530" s="116"/>
      <c r="D530" s="138"/>
      <c r="E530" s="138"/>
      <c r="F530" s="137"/>
      <c r="G530" s="138"/>
      <c r="H530" s="138"/>
      <c r="I530" s="138"/>
      <c r="J530" s="138"/>
      <c r="K530" s="138"/>
      <c r="L530" s="21" t="s">
        <v>1280</v>
      </c>
      <c r="M530" s="21" t="s">
        <v>1281</v>
      </c>
      <c r="N530" s="31" t="s">
        <v>785</v>
      </c>
      <c r="O530" s="7">
        <v>0.5</v>
      </c>
      <c r="P530" s="7">
        <v>0.5</v>
      </c>
      <c r="Q530" s="117"/>
      <c r="S530" s="134"/>
    </row>
    <row r="531" spans="1:19" ht="15" customHeight="1">
      <c r="A531" s="114" t="s">
        <v>1197</v>
      </c>
      <c r="B531" s="135" t="s">
        <v>809</v>
      </c>
      <c r="C531" s="115" t="s">
        <v>564</v>
      </c>
      <c r="D531" s="138">
        <v>10</v>
      </c>
      <c r="E531" s="138">
        <v>0</v>
      </c>
      <c r="F531" s="138">
        <f>D531-E531</f>
        <v>10</v>
      </c>
      <c r="G531" s="138">
        <f>SUM(P531:P537)</f>
        <v>12</v>
      </c>
      <c r="H531" s="138">
        <v>2</v>
      </c>
      <c r="I531" s="138">
        <v>0</v>
      </c>
      <c r="J531" s="138">
        <v>0</v>
      </c>
      <c r="K531" s="138">
        <v>2</v>
      </c>
      <c r="L531" s="21" t="s">
        <v>79</v>
      </c>
      <c r="M531" s="21" t="s">
        <v>958</v>
      </c>
      <c r="N531" s="31" t="s">
        <v>785</v>
      </c>
      <c r="O531" s="7">
        <v>2</v>
      </c>
      <c r="P531" s="7">
        <v>2</v>
      </c>
      <c r="Q531" s="117"/>
      <c r="S531" s="134"/>
    </row>
    <row r="532" spans="1:19" ht="15" customHeight="1">
      <c r="A532" s="114"/>
      <c r="B532" s="136"/>
      <c r="C532" s="116"/>
      <c r="D532" s="138"/>
      <c r="E532" s="138"/>
      <c r="F532" s="137"/>
      <c r="G532" s="138"/>
      <c r="H532" s="138"/>
      <c r="I532" s="138"/>
      <c r="J532" s="138"/>
      <c r="K532" s="138"/>
      <c r="L532" s="21" t="s">
        <v>79</v>
      </c>
      <c r="M532" s="21" t="s">
        <v>959</v>
      </c>
      <c r="N532" s="31" t="s">
        <v>785</v>
      </c>
      <c r="O532" s="7">
        <v>2</v>
      </c>
      <c r="P532" s="7">
        <v>2</v>
      </c>
      <c r="Q532" s="117"/>
      <c r="S532" s="134"/>
    </row>
    <row r="533" spans="1:19" ht="15" customHeight="1">
      <c r="A533" s="114"/>
      <c r="B533" s="136"/>
      <c r="C533" s="116"/>
      <c r="D533" s="138"/>
      <c r="E533" s="138"/>
      <c r="F533" s="137"/>
      <c r="G533" s="138"/>
      <c r="H533" s="138"/>
      <c r="I533" s="138"/>
      <c r="J533" s="138"/>
      <c r="K533" s="138"/>
      <c r="L533" s="21" t="s">
        <v>1245</v>
      </c>
      <c r="M533" s="21" t="s">
        <v>565</v>
      </c>
      <c r="N533" s="31" t="s">
        <v>69</v>
      </c>
      <c r="O533" s="7">
        <v>2</v>
      </c>
      <c r="P533" s="7">
        <v>2</v>
      </c>
      <c r="Q533" s="117"/>
      <c r="S533" s="134"/>
    </row>
    <row r="534" spans="1:19" ht="15" customHeight="1">
      <c r="A534" s="114"/>
      <c r="B534" s="136"/>
      <c r="C534" s="116"/>
      <c r="D534" s="138"/>
      <c r="E534" s="138"/>
      <c r="F534" s="137"/>
      <c r="G534" s="138"/>
      <c r="H534" s="138"/>
      <c r="I534" s="138"/>
      <c r="J534" s="138"/>
      <c r="K534" s="138"/>
      <c r="L534" s="21" t="s">
        <v>47</v>
      </c>
      <c r="M534" s="21" t="s">
        <v>1243</v>
      </c>
      <c r="N534" s="31" t="s">
        <v>42</v>
      </c>
      <c r="O534" s="7">
        <v>1</v>
      </c>
      <c r="P534" s="7">
        <v>1</v>
      </c>
      <c r="Q534" s="117"/>
      <c r="S534" s="134"/>
    </row>
    <row r="535" spans="1:19" ht="15" customHeight="1">
      <c r="A535" s="114"/>
      <c r="B535" s="136"/>
      <c r="C535" s="116"/>
      <c r="D535" s="138"/>
      <c r="E535" s="138"/>
      <c r="F535" s="137"/>
      <c r="G535" s="138"/>
      <c r="H535" s="138"/>
      <c r="I535" s="138"/>
      <c r="J535" s="138"/>
      <c r="K535" s="138"/>
      <c r="L535" s="21" t="s">
        <v>47</v>
      </c>
      <c r="M535" s="21" t="s">
        <v>1246</v>
      </c>
      <c r="N535" s="31" t="s">
        <v>785</v>
      </c>
      <c r="O535" s="7">
        <v>0.5</v>
      </c>
      <c r="P535" s="7">
        <v>0.5</v>
      </c>
      <c r="Q535" s="117"/>
      <c r="S535" s="134"/>
    </row>
    <row r="536" spans="1:19" ht="15" customHeight="1">
      <c r="A536" s="114"/>
      <c r="B536" s="136"/>
      <c r="C536" s="116"/>
      <c r="D536" s="138"/>
      <c r="E536" s="138"/>
      <c r="F536" s="137"/>
      <c r="G536" s="138"/>
      <c r="H536" s="138"/>
      <c r="I536" s="138"/>
      <c r="J536" s="138"/>
      <c r="K536" s="138"/>
      <c r="L536" s="21" t="s">
        <v>129</v>
      </c>
      <c r="M536" s="21" t="s">
        <v>1247</v>
      </c>
      <c r="N536" s="31" t="s">
        <v>785</v>
      </c>
      <c r="O536" s="7">
        <v>0.5</v>
      </c>
      <c r="P536" s="7">
        <v>2.5</v>
      </c>
      <c r="Q536" s="117"/>
      <c r="S536" s="134"/>
    </row>
    <row r="537" spans="1:19" ht="15" customHeight="1">
      <c r="A537" s="114"/>
      <c r="B537" s="136"/>
      <c r="C537" s="116"/>
      <c r="D537" s="138"/>
      <c r="E537" s="138"/>
      <c r="F537" s="137"/>
      <c r="G537" s="138"/>
      <c r="H537" s="138"/>
      <c r="I537" s="138"/>
      <c r="J537" s="138"/>
      <c r="K537" s="138"/>
      <c r="L537" s="21" t="s">
        <v>107</v>
      </c>
      <c r="M537" s="21" t="s">
        <v>960</v>
      </c>
      <c r="N537" s="31" t="s">
        <v>785</v>
      </c>
      <c r="O537" s="7">
        <v>2</v>
      </c>
      <c r="P537" s="7">
        <v>2</v>
      </c>
      <c r="Q537" s="117"/>
      <c r="S537" s="134"/>
    </row>
    <row r="538" spans="1:19" ht="15" customHeight="1">
      <c r="A538" s="114" t="s">
        <v>796</v>
      </c>
      <c r="B538" s="167" t="s">
        <v>834</v>
      </c>
      <c r="C538" s="115" t="s">
        <v>627</v>
      </c>
      <c r="D538" s="138">
        <v>9</v>
      </c>
      <c r="E538" s="138">
        <v>4</v>
      </c>
      <c r="F538" s="138">
        <f>D538-E538</f>
        <v>5</v>
      </c>
      <c r="G538" s="138">
        <f>SUM(P538:P541)</f>
        <v>10</v>
      </c>
      <c r="H538" s="138">
        <v>4</v>
      </c>
      <c r="I538" s="138">
        <v>0</v>
      </c>
      <c r="J538" s="138">
        <v>1</v>
      </c>
      <c r="K538" s="138">
        <v>4</v>
      </c>
      <c r="L538" s="21" t="s">
        <v>60</v>
      </c>
      <c r="M538" s="21" t="s">
        <v>961</v>
      </c>
      <c r="N538" s="31" t="s">
        <v>785</v>
      </c>
      <c r="O538" s="7">
        <v>2</v>
      </c>
      <c r="P538" s="7">
        <v>2</v>
      </c>
      <c r="S538" s="134"/>
    </row>
    <row r="539" spans="1:19" ht="15" customHeight="1">
      <c r="A539" s="114"/>
      <c r="B539" s="168"/>
      <c r="C539" s="116"/>
      <c r="D539" s="138"/>
      <c r="E539" s="138"/>
      <c r="F539" s="137"/>
      <c r="G539" s="138"/>
      <c r="H539" s="138"/>
      <c r="I539" s="138"/>
      <c r="J539" s="138"/>
      <c r="K539" s="138"/>
      <c r="L539" s="21" t="s">
        <v>79</v>
      </c>
      <c r="M539" s="21" t="s">
        <v>962</v>
      </c>
      <c r="N539" s="31" t="s">
        <v>785</v>
      </c>
      <c r="O539" s="7">
        <v>3</v>
      </c>
      <c r="P539" s="7">
        <v>3</v>
      </c>
      <c r="S539" s="134"/>
    </row>
    <row r="540" spans="1:19" ht="15" customHeight="1">
      <c r="A540" s="114"/>
      <c r="B540" s="168"/>
      <c r="C540" s="116"/>
      <c r="D540" s="138"/>
      <c r="E540" s="138"/>
      <c r="F540" s="137"/>
      <c r="G540" s="138"/>
      <c r="H540" s="138"/>
      <c r="I540" s="138"/>
      <c r="J540" s="138"/>
      <c r="K540" s="138"/>
      <c r="L540" s="21" t="s">
        <v>374</v>
      </c>
      <c r="M540" s="21" t="s">
        <v>628</v>
      </c>
      <c r="N540" s="31" t="s">
        <v>42</v>
      </c>
      <c r="O540" s="7">
        <v>2</v>
      </c>
      <c r="P540" s="7">
        <v>3</v>
      </c>
      <c r="S540" s="134"/>
    </row>
    <row r="541" spans="1:19" ht="15" customHeight="1">
      <c r="A541" s="114"/>
      <c r="B541" s="168"/>
      <c r="C541" s="116"/>
      <c r="D541" s="138"/>
      <c r="E541" s="138"/>
      <c r="F541" s="137"/>
      <c r="G541" s="138"/>
      <c r="H541" s="138"/>
      <c r="I541" s="138"/>
      <c r="J541" s="138"/>
      <c r="K541" s="138"/>
      <c r="L541" s="21" t="s">
        <v>40</v>
      </c>
      <c r="M541" s="21" t="s">
        <v>629</v>
      </c>
      <c r="N541" s="31" t="s">
        <v>785</v>
      </c>
      <c r="O541" s="7">
        <v>2</v>
      </c>
      <c r="P541" s="7">
        <v>2</v>
      </c>
      <c r="S541" s="134"/>
    </row>
    <row r="542" spans="1:19" s="48" customFormat="1" ht="28.5">
      <c r="A542" s="162" t="s">
        <v>796</v>
      </c>
      <c r="B542" s="163" t="s">
        <v>835</v>
      </c>
      <c r="C542" s="165" t="s">
        <v>622</v>
      </c>
      <c r="D542" s="160">
        <v>8</v>
      </c>
      <c r="E542" s="160">
        <v>0</v>
      </c>
      <c r="F542" s="160">
        <f>D542-E542</f>
        <v>8</v>
      </c>
      <c r="G542" s="160">
        <f>SUM(P542:P547)</f>
        <v>9</v>
      </c>
      <c r="H542" s="160">
        <v>1</v>
      </c>
      <c r="I542" s="160">
        <v>0</v>
      </c>
      <c r="J542" s="160">
        <v>0</v>
      </c>
      <c r="K542" s="160">
        <v>1</v>
      </c>
      <c r="L542" s="45" t="s">
        <v>618</v>
      </c>
      <c r="M542" s="45" t="s">
        <v>623</v>
      </c>
      <c r="N542" s="46" t="s">
        <v>69</v>
      </c>
      <c r="O542" s="47">
        <v>3</v>
      </c>
      <c r="P542" s="49">
        <v>1</v>
      </c>
      <c r="Q542" s="94" t="s">
        <v>1398</v>
      </c>
      <c r="R542" s="102"/>
      <c r="S542" s="154"/>
    </row>
    <row r="543" spans="1:19" s="48" customFormat="1" ht="15" customHeight="1">
      <c r="A543" s="162"/>
      <c r="B543" s="164"/>
      <c r="C543" s="166"/>
      <c r="D543" s="160"/>
      <c r="E543" s="160"/>
      <c r="F543" s="161"/>
      <c r="G543" s="160"/>
      <c r="H543" s="160"/>
      <c r="I543" s="160"/>
      <c r="J543" s="160"/>
      <c r="K543" s="160"/>
      <c r="L543" s="45" t="s">
        <v>60</v>
      </c>
      <c r="M543" s="45" t="s">
        <v>963</v>
      </c>
      <c r="N543" s="46" t="s">
        <v>785</v>
      </c>
      <c r="O543" s="47">
        <v>2</v>
      </c>
      <c r="P543" s="47">
        <v>2</v>
      </c>
      <c r="Q543" s="101"/>
      <c r="R543" s="102"/>
      <c r="S543" s="154"/>
    </row>
    <row r="544" spans="1:19" s="48" customFormat="1" ht="15" customHeight="1">
      <c r="A544" s="162"/>
      <c r="B544" s="164"/>
      <c r="C544" s="166"/>
      <c r="D544" s="160"/>
      <c r="E544" s="160"/>
      <c r="F544" s="161"/>
      <c r="G544" s="160"/>
      <c r="H544" s="160"/>
      <c r="I544" s="160"/>
      <c r="J544" s="160"/>
      <c r="K544" s="160"/>
      <c r="L544" s="45" t="s">
        <v>288</v>
      </c>
      <c r="M544" s="45" t="s">
        <v>624</v>
      </c>
      <c r="N544" s="46" t="s">
        <v>785</v>
      </c>
      <c r="O544" s="47">
        <v>2</v>
      </c>
      <c r="P544" s="47">
        <v>2</v>
      </c>
      <c r="Q544" s="101"/>
      <c r="R544" s="102"/>
      <c r="S544" s="154"/>
    </row>
    <row r="545" spans="1:19" s="48" customFormat="1" ht="15" customHeight="1">
      <c r="A545" s="162"/>
      <c r="B545" s="164"/>
      <c r="C545" s="166"/>
      <c r="D545" s="160"/>
      <c r="E545" s="160"/>
      <c r="F545" s="161"/>
      <c r="G545" s="160"/>
      <c r="H545" s="160"/>
      <c r="I545" s="160"/>
      <c r="J545" s="160"/>
      <c r="K545" s="160"/>
      <c r="L545" s="45" t="s">
        <v>1158</v>
      </c>
      <c r="M545" s="45" t="s">
        <v>625</v>
      </c>
      <c r="N545" s="46" t="s">
        <v>785</v>
      </c>
      <c r="O545" s="47">
        <v>3</v>
      </c>
      <c r="P545" s="47">
        <v>3</v>
      </c>
      <c r="Q545" s="101"/>
      <c r="R545" s="102"/>
      <c r="S545" s="154"/>
    </row>
    <row r="546" spans="1:19" s="48" customFormat="1" ht="15" customHeight="1">
      <c r="A546" s="162"/>
      <c r="B546" s="164"/>
      <c r="C546" s="166"/>
      <c r="D546" s="160"/>
      <c r="E546" s="160"/>
      <c r="F546" s="161"/>
      <c r="G546" s="160"/>
      <c r="H546" s="160"/>
      <c r="I546" s="160"/>
      <c r="J546" s="160"/>
      <c r="K546" s="160"/>
      <c r="L546" s="45" t="s">
        <v>616</v>
      </c>
      <c r="M546" s="45" t="s">
        <v>1109</v>
      </c>
      <c r="N546" s="46" t="s">
        <v>42</v>
      </c>
      <c r="O546" s="47">
        <v>3</v>
      </c>
      <c r="P546" s="47">
        <v>0.5</v>
      </c>
      <c r="Q546" s="101"/>
      <c r="R546" s="102"/>
      <c r="S546" s="154"/>
    </row>
    <row r="547" spans="1:19" s="48" customFormat="1" ht="15" customHeight="1">
      <c r="A547" s="166"/>
      <c r="B547" s="164"/>
      <c r="C547" s="166"/>
      <c r="D547" s="160"/>
      <c r="E547" s="160"/>
      <c r="F547" s="161"/>
      <c r="G547" s="160"/>
      <c r="H547" s="160"/>
      <c r="I547" s="160"/>
      <c r="J547" s="160"/>
      <c r="K547" s="160"/>
      <c r="L547" s="45" t="s">
        <v>618</v>
      </c>
      <c r="M547" s="45" t="s">
        <v>1089</v>
      </c>
      <c r="N547" s="46" t="s">
        <v>69</v>
      </c>
      <c r="O547" s="47">
        <v>1</v>
      </c>
      <c r="P547" s="47">
        <v>0.5</v>
      </c>
      <c r="Q547" s="101"/>
      <c r="R547" s="102"/>
      <c r="S547" s="154"/>
    </row>
    <row r="548" spans="1:19" ht="15" customHeight="1">
      <c r="A548" s="114" t="s">
        <v>796</v>
      </c>
      <c r="B548" s="135" t="s">
        <v>800</v>
      </c>
      <c r="C548" s="115" t="s">
        <v>641</v>
      </c>
      <c r="D548" s="138">
        <v>8</v>
      </c>
      <c r="E548" s="138">
        <v>0</v>
      </c>
      <c r="F548" s="138">
        <f>D548-E548</f>
        <v>8</v>
      </c>
      <c r="G548" s="138">
        <f>SUM(P548:P550)</f>
        <v>9</v>
      </c>
      <c r="H548" s="138">
        <v>1</v>
      </c>
      <c r="I548" s="138">
        <v>0</v>
      </c>
      <c r="J548" s="138">
        <v>0</v>
      </c>
      <c r="K548" s="138">
        <v>1</v>
      </c>
      <c r="L548" s="21" t="s">
        <v>55</v>
      </c>
      <c r="M548" s="21" t="s">
        <v>642</v>
      </c>
      <c r="N548" s="31" t="s">
        <v>42</v>
      </c>
      <c r="O548" s="7">
        <v>3</v>
      </c>
      <c r="P548" s="7">
        <v>3</v>
      </c>
      <c r="Q548" s="117"/>
      <c r="S548" s="134"/>
    </row>
    <row r="549" spans="1:19" ht="15" customHeight="1">
      <c r="A549" s="114"/>
      <c r="B549" s="136"/>
      <c r="C549" s="116"/>
      <c r="D549" s="138"/>
      <c r="E549" s="138"/>
      <c r="F549" s="137"/>
      <c r="G549" s="138"/>
      <c r="H549" s="138"/>
      <c r="I549" s="138"/>
      <c r="J549" s="138"/>
      <c r="K549" s="138"/>
      <c r="L549" s="21" t="s">
        <v>374</v>
      </c>
      <c r="M549" s="21" t="s">
        <v>964</v>
      </c>
      <c r="N549" s="31" t="s">
        <v>785</v>
      </c>
      <c r="O549" s="7">
        <v>3</v>
      </c>
      <c r="P549" s="7">
        <v>3</v>
      </c>
      <c r="Q549" s="117"/>
      <c r="S549" s="134"/>
    </row>
    <row r="550" spans="1:19" ht="15" customHeight="1">
      <c r="A550" s="114"/>
      <c r="B550" s="136"/>
      <c r="C550" s="116"/>
      <c r="D550" s="138"/>
      <c r="E550" s="138"/>
      <c r="F550" s="137"/>
      <c r="G550" s="138"/>
      <c r="H550" s="138"/>
      <c r="I550" s="138"/>
      <c r="J550" s="138"/>
      <c r="K550" s="138"/>
      <c r="L550" s="21" t="s">
        <v>178</v>
      </c>
      <c r="M550" s="21" t="s">
        <v>643</v>
      </c>
      <c r="N550" s="31" t="s">
        <v>785</v>
      </c>
      <c r="O550" s="7">
        <v>3</v>
      </c>
      <c r="P550" s="7">
        <v>3</v>
      </c>
      <c r="Q550" s="117"/>
      <c r="S550" s="134"/>
    </row>
    <row r="551" spans="1:19" ht="15" customHeight="1">
      <c r="A551" s="114" t="s">
        <v>796</v>
      </c>
      <c r="B551" s="135" t="s">
        <v>836</v>
      </c>
      <c r="C551" s="115" t="s">
        <v>638</v>
      </c>
      <c r="D551" s="138">
        <v>9</v>
      </c>
      <c r="E551" s="138">
        <v>4</v>
      </c>
      <c r="F551" s="138">
        <f>D551-E551</f>
        <v>5</v>
      </c>
      <c r="G551" s="138">
        <f>SUM(P551:P553)</f>
        <v>9</v>
      </c>
      <c r="H551" s="138">
        <v>4</v>
      </c>
      <c r="I551" s="138">
        <v>0</v>
      </c>
      <c r="J551" s="138">
        <v>0</v>
      </c>
      <c r="K551" s="138">
        <v>4</v>
      </c>
      <c r="L551" s="21" t="s">
        <v>374</v>
      </c>
      <c r="M551" s="21" t="s">
        <v>965</v>
      </c>
      <c r="N551" s="31" t="s">
        <v>785</v>
      </c>
      <c r="O551" s="7">
        <v>3</v>
      </c>
      <c r="P551" s="7">
        <v>3</v>
      </c>
      <c r="S551" s="134"/>
    </row>
    <row r="552" spans="1:19" ht="15" customHeight="1">
      <c r="A552" s="114"/>
      <c r="B552" s="136"/>
      <c r="C552" s="116"/>
      <c r="D552" s="138"/>
      <c r="E552" s="138"/>
      <c r="F552" s="137"/>
      <c r="G552" s="138"/>
      <c r="H552" s="138"/>
      <c r="I552" s="138"/>
      <c r="J552" s="138"/>
      <c r="K552" s="138"/>
      <c r="L552" s="21" t="s">
        <v>178</v>
      </c>
      <c r="M552" s="21" t="s">
        <v>966</v>
      </c>
      <c r="N552" s="31" t="s">
        <v>785</v>
      </c>
      <c r="O552" s="7">
        <v>3</v>
      </c>
      <c r="P552" s="7">
        <v>3</v>
      </c>
      <c r="S552" s="134"/>
    </row>
    <row r="553" spans="1:19" ht="15" customHeight="1">
      <c r="A553" s="114"/>
      <c r="B553" s="136"/>
      <c r="C553" s="116"/>
      <c r="D553" s="138"/>
      <c r="E553" s="138"/>
      <c r="F553" s="137"/>
      <c r="G553" s="138"/>
      <c r="H553" s="138"/>
      <c r="I553" s="138"/>
      <c r="J553" s="138"/>
      <c r="K553" s="138"/>
      <c r="L553" s="21" t="s">
        <v>374</v>
      </c>
      <c r="M553" s="21" t="s">
        <v>967</v>
      </c>
      <c r="N553" s="31" t="s">
        <v>785</v>
      </c>
      <c r="O553" s="7">
        <v>3</v>
      </c>
      <c r="P553" s="7">
        <v>3</v>
      </c>
      <c r="S553" s="134"/>
    </row>
    <row r="554" spans="1:19" ht="15" customHeight="1">
      <c r="A554" s="114" t="s">
        <v>796</v>
      </c>
      <c r="B554" s="135" t="s">
        <v>802</v>
      </c>
      <c r="C554" s="115" t="s">
        <v>615</v>
      </c>
      <c r="D554" s="138">
        <v>9</v>
      </c>
      <c r="E554" s="138">
        <v>0</v>
      </c>
      <c r="F554" s="138">
        <f>D554-E554</f>
        <v>9</v>
      </c>
      <c r="G554" s="138">
        <f>SUM(P554:P557)</f>
        <v>12</v>
      </c>
      <c r="H554" s="138">
        <v>3</v>
      </c>
      <c r="I554" s="138">
        <v>0</v>
      </c>
      <c r="J554" s="138">
        <v>0</v>
      </c>
      <c r="K554" s="138">
        <v>3</v>
      </c>
      <c r="L554" s="21" t="s">
        <v>178</v>
      </c>
      <c r="M554" s="21" t="s">
        <v>968</v>
      </c>
      <c r="N554" s="31" t="s">
        <v>42</v>
      </c>
      <c r="O554" s="7">
        <v>3</v>
      </c>
      <c r="P554" s="7">
        <v>4</v>
      </c>
      <c r="S554" s="134"/>
    </row>
    <row r="555" spans="1:19" ht="15" customHeight="1">
      <c r="A555" s="114"/>
      <c r="B555" s="136"/>
      <c r="C555" s="116"/>
      <c r="D555" s="138"/>
      <c r="E555" s="138"/>
      <c r="F555" s="137"/>
      <c r="G555" s="138"/>
      <c r="H555" s="138"/>
      <c r="I555" s="138"/>
      <c r="J555" s="138"/>
      <c r="K555" s="138"/>
      <c r="L555" s="21" t="s">
        <v>139</v>
      </c>
      <c r="M555" s="21" t="s">
        <v>863</v>
      </c>
      <c r="N555" s="31" t="s">
        <v>42</v>
      </c>
      <c r="O555" s="7">
        <v>2</v>
      </c>
      <c r="P555" s="16">
        <v>4</v>
      </c>
      <c r="Q555" s="28" t="s">
        <v>1378</v>
      </c>
      <c r="S555" s="134"/>
    </row>
    <row r="556" spans="1:19" ht="15" customHeight="1">
      <c r="A556" s="114"/>
      <c r="B556" s="136"/>
      <c r="C556" s="116"/>
      <c r="D556" s="138"/>
      <c r="E556" s="138"/>
      <c r="F556" s="137"/>
      <c r="G556" s="138"/>
      <c r="H556" s="138"/>
      <c r="I556" s="138"/>
      <c r="J556" s="138"/>
      <c r="K556" s="138"/>
      <c r="L556" s="21" t="s">
        <v>178</v>
      </c>
      <c r="M556" s="21" t="s">
        <v>969</v>
      </c>
      <c r="N556" s="31" t="s">
        <v>42</v>
      </c>
      <c r="O556" s="7">
        <v>3</v>
      </c>
      <c r="P556" s="7">
        <v>3</v>
      </c>
      <c r="S556" s="134"/>
    </row>
    <row r="557" spans="1:19" ht="15" customHeight="1">
      <c r="A557" s="114"/>
      <c r="B557" s="136"/>
      <c r="C557" s="116"/>
      <c r="D557" s="138"/>
      <c r="E557" s="138"/>
      <c r="F557" s="137"/>
      <c r="G557" s="138"/>
      <c r="H557" s="138"/>
      <c r="I557" s="138"/>
      <c r="J557" s="138"/>
      <c r="K557" s="138"/>
      <c r="L557" s="21" t="s">
        <v>616</v>
      </c>
      <c r="M557" s="21" t="s">
        <v>1110</v>
      </c>
      <c r="N557" s="31" t="s">
        <v>42</v>
      </c>
      <c r="O557" s="7">
        <v>3</v>
      </c>
      <c r="P557" s="7">
        <v>1</v>
      </c>
      <c r="S557" s="134"/>
    </row>
    <row r="558" spans="1:19" ht="28.5">
      <c r="A558" s="114" t="s">
        <v>796</v>
      </c>
      <c r="B558" s="135" t="s">
        <v>802</v>
      </c>
      <c r="C558" s="115" t="s">
        <v>1323</v>
      </c>
      <c r="D558" s="138">
        <v>9</v>
      </c>
      <c r="E558" s="138">
        <v>0</v>
      </c>
      <c r="F558" s="138">
        <f>D558-E558</f>
        <v>9</v>
      </c>
      <c r="G558" s="138">
        <f>SUM(P558:P563)</f>
        <v>12</v>
      </c>
      <c r="H558" s="138">
        <v>3</v>
      </c>
      <c r="I558" s="138">
        <v>0</v>
      </c>
      <c r="J558" s="138">
        <v>0</v>
      </c>
      <c r="K558" s="138">
        <v>3</v>
      </c>
      <c r="L558" s="21" t="s">
        <v>618</v>
      </c>
      <c r="M558" s="21" t="s">
        <v>623</v>
      </c>
      <c r="N558" s="31" t="s">
        <v>69</v>
      </c>
      <c r="O558" s="7">
        <v>3</v>
      </c>
      <c r="P558" s="16">
        <v>1</v>
      </c>
      <c r="Q558" s="25" t="s">
        <v>1398</v>
      </c>
      <c r="S558" s="134"/>
    </row>
    <row r="559" spans="1:19" ht="15" customHeight="1">
      <c r="A559" s="114"/>
      <c r="B559" s="136"/>
      <c r="C559" s="116"/>
      <c r="D559" s="138"/>
      <c r="E559" s="138"/>
      <c r="F559" s="137"/>
      <c r="G559" s="138"/>
      <c r="H559" s="138"/>
      <c r="I559" s="138"/>
      <c r="J559" s="138"/>
      <c r="K559" s="138"/>
      <c r="L559" s="21" t="s">
        <v>374</v>
      </c>
      <c r="M559" s="21" t="s">
        <v>970</v>
      </c>
      <c r="N559" s="31" t="s">
        <v>42</v>
      </c>
      <c r="O559" s="7">
        <v>3</v>
      </c>
      <c r="P559" s="7">
        <v>4</v>
      </c>
      <c r="S559" s="134"/>
    </row>
    <row r="560" spans="1:19" ht="15" customHeight="1">
      <c r="A560" s="114"/>
      <c r="B560" s="136"/>
      <c r="C560" s="116"/>
      <c r="D560" s="138"/>
      <c r="E560" s="138"/>
      <c r="F560" s="137"/>
      <c r="G560" s="138"/>
      <c r="H560" s="138"/>
      <c r="I560" s="138"/>
      <c r="J560" s="138"/>
      <c r="K560" s="138"/>
      <c r="L560" s="21" t="s">
        <v>374</v>
      </c>
      <c r="M560" s="21" t="s">
        <v>971</v>
      </c>
      <c r="N560" s="31" t="s">
        <v>42</v>
      </c>
      <c r="O560" s="7">
        <v>3</v>
      </c>
      <c r="P560" s="7">
        <v>4</v>
      </c>
      <c r="S560" s="134"/>
    </row>
    <row r="561" spans="1:19" ht="15" customHeight="1">
      <c r="A561" s="114"/>
      <c r="B561" s="136"/>
      <c r="C561" s="116"/>
      <c r="D561" s="138"/>
      <c r="E561" s="138"/>
      <c r="F561" s="137"/>
      <c r="G561" s="138"/>
      <c r="H561" s="138"/>
      <c r="I561" s="138"/>
      <c r="J561" s="138"/>
      <c r="K561" s="138"/>
      <c r="L561" s="21" t="s">
        <v>616</v>
      </c>
      <c r="M561" s="21" t="s">
        <v>1109</v>
      </c>
      <c r="N561" s="31" t="s">
        <v>42</v>
      </c>
      <c r="O561" s="7">
        <v>3</v>
      </c>
      <c r="P561" s="7">
        <v>0.5</v>
      </c>
      <c r="S561" s="134"/>
    </row>
    <row r="562" spans="1:19" ht="15" customHeight="1">
      <c r="A562" s="114"/>
      <c r="B562" s="136"/>
      <c r="C562" s="116"/>
      <c r="D562" s="138"/>
      <c r="E562" s="138"/>
      <c r="F562" s="137"/>
      <c r="G562" s="138"/>
      <c r="H562" s="138"/>
      <c r="I562" s="138"/>
      <c r="J562" s="138"/>
      <c r="K562" s="138"/>
      <c r="L562" s="21" t="s">
        <v>618</v>
      </c>
      <c r="M562" s="21" t="s">
        <v>1089</v>
      </c>
      <c r="N562" s="31" t="s">
        <v>69</v>
      </c>
      <c r="O562" s="7">
        <v>1</v>
      </c>
      <c r="P562" s="7">
        <v>0.5</v>
      </c>
      <c r="S562" s="134"/>
    </row>
    <row r="563" spans="1:19" ht="15" customHeight="1">
      <c r="A563" s="114"/>
      <c r="B563" s="136"/>
      <c r="C563" s="116"/>
      <c r="D563" s="138"/>
      <c r="E563" s="138"/>
      <c r="F563" s="137"/>
      <c r="G563" s="138"/>
      <c r="H563" s="138"/>
      <c r="I563" s="138"/>
      <c r="J563" s="138"/>
      <c r="K563" s="138"/>
      <c r="L563" s="21" t="s">
        <v>178</v>
      </c>
      <c r="M563" s="21" t="s">
        <v>640</v>
      </c>
      <c r="N563" s="31" t="s">
        <v>785</v>
      </c>
      <c r="O563" s="7">
        <v>2</v>
      </c>
      <c r="P563" s="7">
        <v>2</v>
      </c>
      <c r="S563" s="134"/>
    </row>
    <row r="564" spans="1:19" ht="59.25" customHeight="1">
      <c r="A564" s="53" t="s">
        <v>1198</v>
      </c>
      <c r="B564" s="14" t="s">
        <v>1206</v>
      </c>
      <c r="C564" s="53" t="s">
        <v>1134</v>
      </c>
      <c r="D564" s="7">
        <v>0</v>
      </c>
      <c r="E564" s="7">
        <v>0</v>
      </c>
      <c r="F564" s="7">
        <v>0</v>
      </c>
      <c r="G564" s="7">
        <v>2</v>
      </c>
      <c r="H564" s="7">
        <v>2</v>
      </c>
      <c r="I564" s="7">
        <v>0</v>
      </c>
      <c r="J564" s="7">
        <v>0</v>
      </c>
      <c r="K564" s="7">
        <v>2</v>
      </c>
      <c r="L564" s="21" t="s">
        <v>79</v>
      </c>
      <c r="M564" s="21" t="s">
        <v>361</v>
      </c>
      <c r="N564" s="31" t="s">
        <v>785</v>
      </c>
      <c r="O564" s="7">
        <v>2</v>
      </c>
      <c r="P564" s="7">
        <v>2</v>
      </c>
      <c r="Q564" s="25" t="s">
        <v>1399</v>
      </c>
      <c r="S564" s="93" t="s">
        <v>1418</v>
      </c>
    </row>
    <row r="565" spans="1:19" ht="15" customHeight="1">
      <c r="A565" s="114" t="s">
        <v>796</v>
      </c>
      <c r="B565" s="135" t="s">
        <v>803</v>
      </c>
      <c r="C565" s="115" t="s">
        <v>633</v>
      </c>
      <c r="D565" s="138">
        <v>9</v>
      </c>
      <c r="E565" s="138">
        <v>0</v>
      </c>
      <c r="F565" s="138">
        <f>D565-E565</f>
        <v>9</v>
      </c>
      <c r="G565" s="138">
        <f>SUM(P565:P569)</f>
        <v>13</v>
      </c>
      <c r="H565" s="138">
        <v>4</v>
      </c>
      <c r="I565" s="138">
        <v>0</v>
      </c>
      <c r="J565" s="138">
        <v>0</v>
      </c>
      <c r="K565" s="138">
        <v>4</v>
      </c>
      <c r="L565" s="21" t="s">
        <v>374</v>
      </c>
      <c r="M565" s="21" t="s">
        <v>972</v>
      </c>
      <c r="N565" s="31" t="s">
        <v>42</v>
      </c>
      <c r="O565" s="7">
        <v>3</v>
      </c>
      <c r="P565" s="7">
        <v>4</v>
      </c>
      <c r="S565" s="134"/>
    </row>
    <row r="566" spans="1:19" ht="28.5">
      <c r="A566" s="114"/>
      <c r="B566" s="136"/>
      <c r="C566" s="116"/>
      <c r="D566" s="138"/>
      <c r="E566" s="138"/>
      <c r="F566" s="137"/>
      <c r="G566" s="138"/>
      <c r="H566" s="138"/>
      <c r="I566" s="138"/>
      <c r="J566" s="138"/>
      <c r="K566" s="138"/>
      <c r="L566" s="21" t="s">
        <v>618</v>
      </c>
      <c r="M566" s="21" t="s">
        <v>621</v>
      </c>
      <c r="N566" s="31" t="s">
        <v>69</v>
      </c>
      <c r="O566" s="7">
        <v>3</v>
      </c>
      <c r="P566" s="16">
        <v>0.5</v>
      </c>
      <c r="Q566" s="25" t="s">
        <v>1400</v>
      </c>
      <c r="S566" s="134"/>
    </row>
    <row r="567" spans="1:19" ht="15" customHeight="1">
      <c r="A567" s="114"/>
      <c r="B567" s="136"/>
      <c r="C567" s="116"/>
      <c r="D567" s="138"/>
      <c r="E567" s="138"/>
      <c r="F567" s="137"/>
      <c r="G567" s="138"/>
      <c r="H567" s="138"/>
      <c r="I567" s="138"/>
      <c r="J567" s="138"/>
      <c r="K567" s="138"/>
      <c r="L567" s="21" t="s">
        <v>618</v>
      </c>
      <c r="M567" s="21" t="s">
        <v>1089</v>
      </c>
      <c r="N567" s="31" t="s">
        <v>69</v>
      </c>
      <c r="O567" s="7">
        <v>1</v>
      </c>
      <c r="P567" s="22">
        <v>0.5</v>
      </c>
      <c r="S567" s="134"/>
    </row>
    <row r="568" spans="1:19" ht="15" customHeight="1">
      <c r="A568" s="114"/>
      <c r="B568" s="136"/>
      <c r="C568" s="116"/>
      <c r="D568" s="138"/>
      <c r="E568" s="138"/>
      <c r="F568" s="137"/>
      <c r="G568" s="138"/>
      <c r="H568" s="138"/>
      <c r="I568" s="138"/>
      <c r="J568" s="138"/>
      <c r="K568" s="138"/>
      <c r="L568" s="21" t="s">
        <v>43</v>
      </c>
      <c r="M568" s="21" t="s">
        <v>973</v>
      </c>
      <c r="N568" s="31" t="s">
        <v>42</v>
      </c>
      <c r="O568" s="7">
        <v>3</v>
      </c>
      <c r="P568" s="7">
        <v>4</v>
      </c>
      <c r="S568" s="134"/>
    </row>
    <row r="569" spans="1:19" ht="15" customHeight="1">
      <c r="A569" s="114"/>
      <c r="B569" s="136"/>
      <c r="C569" s="116"/>
      <c r="D569" s="138"/>
      <c r="E569" s="138"/>
      <c r="F569" s="137"/>
      <c r="G569" s="138"/>
      <c r="H569" s="138"/>
      <c r="I569" s="138"/>
      <c r="J569" s="138"/>
      <c r="K569" s="138"/>
      <c r="L569" s="21" t="s">
        <v>43</v>
      </c>
      <c r="M569" s="21" t="s">
        <v>974</v>
      </c>
      <c r="N569" s="31" t="s">
        <v>42</v>
      </c>
      <c r="O569" s="7">
        <v>3</v>
      </c>
      <c r="P569" s="7">
        <v>4</v>
      </c>
      <c r="S569" s="134"/>
    </row>
    <row r="570" spans="1:17" ht="15" customHeight="1">
      <c r="A570" s="114" t="s">
        <v>796</v>
      </c>
      <c r="B570" s="135" t="s">
        <v>803</v>
      </c>
      <c r="C570" s="115" t="s">
        <v>634</v>
      </c>
      <c r="D570" s="138">
        <v>9</v>
      </c>
      <c r="E570" s="138">
        <v>0</v>
      </c>
      <c r="F570" s="138">
        <f>D570-E570</f>
        <v>9</v>
      </c>
      <c r="G570" s="138">
        <f>SUM(P570:P573)</f>
        <v>13</v>
      </c>
      <c r="H570" s="138">
        <v>4</v>
      </c>
      <c r="I570" s="138">
        <v>0</v>
      </c>
      <c r="J570" s="138">
        <v>0</v>
      </c>
      <c r="K570" s="138">
        <v>4</v>
      </c>
      <c r="L570" s="21" t="s">
        <v>178</v>
      </c>
      <c r="M570" s="21" t="s">
        <v>865</v>
      </c>
      <c r="N570" s="31" t="s">
        <v>42</v>
      </c>
      <c r="O570" s="7">
        <v>1</v>
      </c>
      <c r="P570" s="16">
        <v>2</v>
      </c>
      <c r="Q570" s="28" t="s">
        <v>1374</v>
      </c>
    </row>
    <row r="571" spans="1:16" ht="15" customHeight="1">
      <c r="A571" s="114"/>
      <c r="B571" s="136"/>
      <c r="C571" s="116"/>
      <c r="D571" s="138"/>
      <c r="E571" s="138"/>
      <c r="F571" s="137"/>
      <c r="G571" s="138"/>
      <c r="H571" s="138"/>
      <c r="I571" s="138"/>
      <c r="J571" s="138"/>
      <c r="K571" s="138"/>
      <c r="L571" s="21" t="s">
        <v>43</v>
      </c>
      <c r="M571" s="21" t="s">
        <v>975</v>
      </c>
      <c r="N571" s="31" t="s">
        <v>42</v>
      </c>
      <c r="O571" s="7">
        <v>3</v>
      </c>
      <c r="P571" s="7">
        <v>4</v>
      </c>
    </row>
    <row r="572" spans="1:16" ht="15" customHeight="1">
      <c r="A572" s="114"/>
      <c r="B572" s="136"/>
      <c r="C572" s="116"/>
      <c r="D572" s="138"/>
      <c r="E572" s="138"/>
      <c r="F572" s="137"/>
      <c r="G572" s="138"/>
      <c r="H572" s="138"/>
      <c r="I572" s="138"/>
      <c r="J572" s="138"/>
      <c r="K572" s="138"/>
      <c r="L572" s="21" t="s">
        <v>43</v>
      </c>
      <c r="M572" s="21" t="s">
        <v>976</v>
      </c>
      <c r="N572" s="31" t="s">
        <v>42</v>
      </c>
      <c r="O572" s="7">
        <v>3</v>
      </c>
      <c r="P572" s="7">
        <v>4</v>
      </c>
    </row>
    <row r="573" spans="1:16" ht="15" customHeight="1">
      <c r="A573" s="114"/>
      <c r="B573" s="136"/>
      <c r="C573" s="116"/>
      <c r="D573" s="138"/>
      <c r="E573" s="138"/>
      <c r="F573" s="137"/>
      <c r="G573" s="138"/>
      <c r="H573" s="138"/>
      <c r="I573" s="138"/>
      <c r="J573" s="138"/>
      <c r="K573" s="138"/>
      <c r="L573" s="21" t="s">
        <v>1159</v>
      </c>
      <c r="M573" s="21" t="s">
        <v>977</v>
      </c>
      <c r="N573" s="31" t="s">
        <v>785</v>
      </c>
      <c r="O573" s="7">
        <v>3</v>
      </c>
      <c r="P573" s="7">
        <v>3</v>
      </c>
    </row>
    <row r="574" spans="1:16" ht="15" customHeight="1">
      <c r="A574" s="169" t="s">
        <v>796</v>
      </c>
      <c r="B574" s="135" t="s">
        <v>803</v>
      </c>
      <c r="C574" s="135" t="s">
        <v>644</v>
      </c>
      <c r="D574" s="109">
        <v>9</v>
      </c>
      <c r="E574" s="109">
        <v>0</v>
      </c>
      <c r="F574" s="109">
        <f>D574-E574</f>
        <v>9</v>
      </c>
      <c r="G574" s="109">
        <f>SUM(P574:P581)</f>
        <v>13.5</v>
      </c>
      <c r="H574" s="109">
        <v>4</v>
      </c>
      <c r="I574" s="109">
        <v>0</v>
      </c>
      <c r="J574" s="109">
        <v>0.5</v>
      </c>
      <c r="K574" s="109">
        <v>4</v>
      </c>
      <c r="L574" s="21" t="s">
        <v>178</v>
      </c>
      <c r="M574" s="21" t="s">
        <v>645</v>
      </c>
      <c r="N574" s="31" t="s">
        <v>785</v>
      </c>
      <c r="O574" s="7">
        <v>1</v>
      </c>
      <c r="P574" s="7">
        <v>1</v>
      </c>
    </row>
    <row r="575" spans="1:16" ht="15" customHeight="1">
      <c r="A575" s="169"/>
      <c r="B575" s="136"/>
      <c r="C575" s="118"/>
      <c r="D575" s="109"/>
      <c r="E575" s="109"/>
      <c r="F575" s="110"/>
      <c r="G575" s="109"/>
      <c r="H575" s="109"/>
      <c r="I575" s="109"/>
      <c r="J575" s="109"/>
      <c r="K575" s="109"/>
      <c r="L575" s="21" t="s">
        <v>1160</v>
      </c>
      <c r="M575" s="21" t="s">
        <v>646</v>
      </c>
      <c r="N575" s="31" t="s">
        <v>785</v>
      </c>
      <c r="O575" s="7">
        <v>2</v>
      </c>
      <c r="P575" s="7">
        <v>2</v>
      </c>
    </row>
    <row r="576" spans="1:16" ht="15" customHeight="1">
      <c r="A576" s="169"/>
      <c r="B576" s="136"/>
      <c r="C576" s="118"/>
      <c r="D576" s="109"/>
      <c r="E576" s="109"/>
      <c r="F576" s="110"/>
      <c r="G576" s="109"/>
      <c r="H576" s="109"/>
      <c r="I576" s="109"/>
      <c r="J576" s="109"/>
      <c r="K576" s="109"/>
      <c r="L576" s="21" t="s">
        <v>178</v>
      </c>
      <c r="M576" s="21" t="s">
        <v>978</v>
      </c>
      <c r="N576" s="31" t="s">
        <v>785</v>
      </c>
      <c r="O576" s="7">
        <v>3</v>
      </c>
      <c r="P576" s="7">
        <v>3</v>
      </c>
    </row>
    <row r="577" spans="1:16" ht="15" customHeight="1">
      <c r="A577" s="169"/>
      <c r="B577" s="136"/>
      <c r="C577" s="118"/>
      <c r="D577" s="109"/>
      <c r="E577" s="109"/>
      <c r="F577" s="110"/>
      <c r="G577" s="109"/>
      <c r="H577" s="109"/>
      <c r="I577" s="109"/>
      <c r="J577" s="109"/>
      <c r="K577" s="109"/>
      <c r="L577" s="21" t="s">
        <v>374</v>
      </c>
      <c r="M577" s="21" t="s">
        <v>979</v>
      </c>
      <c r="N577" s="31" t="s">
        <v>42</v>
      </c>
      <c r="O577" s="7">
        <v>3</v>
      </c>
      <c r="P577" s="7">
        <v>4</v>
      </c>
    </row>
    <row r="578" spans="1:16" ht="15" customHeight="1">
      <c r="A578" s="169"/>
      <c r="B578" s="136"/>
      <c r="C578" s="118"/>
      <c r="D578" s="109"/>
      <c r="E578" s="109"/>
      <c r="F578" s="110"/>
      <c r="G578" s="109"/>
      <c r="H578" s="109"/>
      <c r="I578" s="109"/>
      <c r="J578" s="109"/>
      <c r="K578" s="109"/>
      <c r="L578" s="21" t="s">
        <v>60</v>
      </c>
      <c r="M578" s="21" t="s">
        <v>980</v>
      </c>
      <c r="N578" s="31" t="s">
        <v>785</v>
      </c>
      <c r="O578" s="7">
        <v>2</v>
      </c>
      <c r="P578" s="7">
        <v>2</v>
      </c>
    </row>
    <row r="579" spans="1:19" s="88" customFormat="1" ht="60" customHeight="1">
      <c r="A579" s="169"/>
      <c r="B579" s="136"/>
      <c r="C579" s="118"/>
      <c r="D579" s="109"/>
      <c r="E579" s="109"/>
      <c r="F579" s="110"/>
      <c r="G579" s="109"/>
      <c r="H579" s="109"/>
      <c r="I579" s="109"/>
      <c r="J579" s="109"/>
      <c r="K579" s="109"/>
      <c r="L579" s="84" t="s">
        <v>79</v>
      </c>
      <c r="M579" s="84" t="s">
        <v>647</v>
      </c>
      <c r="N579" s="85" t="s">
        <v>785</v>
      </c>
      <c r="O579" s="83">
        <v>2</v>
      </c>
      <c r="P579" s="83">
        <v>0</v>
      </c>
      <c r="Q579" s="91" t="s">
        <v>29</v>
      </c>
      <c r="R579" s="89"/>
      <c r="S579" s="90" t="s">
        <v>11</v>
      </c>
    </row>
    <row r="580" spans="1:16" ht="15" customHeight="1">
      <c r="A580" s="169"/>
      <c r="B580" s="136"/>
      <c r="C580" s="118"/>
      <c r="D580" s="109"/>
      <c r="E580" s="109"/>
      <c r="F580" s="110"/>
      <c r="G580" s="109"/>
      <c r="H580" s="109"/>
      <c r="I580" s="109"/>
      <c r="J580" s="109"/>
      <c r="K580" s="109"/>
      <c r="L580" s="21" t="s">
        <v>616</v>
      </c>
      <c r="M580" s="21" t="s">
        <v>1109</v>
      </c>
      <c r="N580" s="31" t="s">
        <v>42</v>
      </c>
      <c r="O580" s="7">
        <v>3</v>
      </c>
      <c r="P580" s="7">
        <v>0.5</v>
      </c>
    </row>
    <row r="581" spans="1:16" ht="15" customHeight="1">
      <c r="A581" s="118"/>
      <c r="B581" s="136"/>
      <c r="C581" s="118"/>
      <c r="D581" s="109"/>
      <c r="E581" s="109"/>
      <c r="F581" s="110"/>
      <c r="G581" s="109"/>
      <c r="H581" s="109"/>
      <c r="I581" s="109"/>
      <c r="J581" s="109"/>
      <c r="K581" s="109"/>
      <c r="L581" s="21" t="s">
        <v>618</v>
      </c>
      <c r="M581" s="21" t="s">
        <v>1097</v>
      </c>
      <c r="N581" s="31" t="s">
        <v>69</v>
      </c>
      <c r="O581" s="7">
        <v>1</v>
      </c>
      <c r="P581" s="7">
        <v>1</v>
      </c>
    </row>
    <row r="582" spans="1:19" ht="15" customHeight="1">
      <c r="A582" s="114" t="s">
        <v>796</v>
      </c>
      <c r="B582" s="135" t="s">
        <v>809</v>
      </c>
      <c r="C582" s="115" t="s">
        <v>630</v>
      </c>
      <c r="D582" s="138">
        <v>10</v>
      </c>
      <c r="E582" s="138">
        <v>0</v>
      </c>
      <c r="F582" s="138">
        <f>D582-E582</f>
        <v>10</v>
      </c>
      <c r="G582" s="138">
        <f>SUM(P582:P585)</f>
        <v>8</v>
      </c>
      <c r="H582" s="138">
        <v>0</v>
      </c>
      <c r="I582" s="138">
        <v>0</v>
      </c>
      <c r="J582" s="138">
        <v>0</v>
      </c>
      <c r="K582" s="138">
        <v>0</v>
      </c>
      <c r="L582" s="21" t="s">
        <v>60</v>
      </c>
      <c r="M582" s="21" t="s">
        <v>981</v>
      </c>
      <c r="N582" s="31" t="s">
        <v>785</v>
      </c>
      <c r="O582" s="7">
        <v>2</v>
      </c>
      <c r="P582" s="7">
        <v>2</v>
      </c>
      <c r="R582" s="155" t="s">
        <v>861</v>
      </c>
      <c r="S582" s="152" t="s">
        <v>26</v>
      </c>
    </row>
    <row r="583" spans="1:19" ht="15" customHeight="1">
      <c r="A583" s="114"/>
      <c r="B583" s="136"/>
      <c r="C583" s="116"/>
      <c r="D583" s="138"/>
      <c r="E583" s="138"/>
      <c r="F583" s="137"/>
      <c r="G583" s="138"/>
      <c r="H583" s="138"/>
      <c r="I583" s="138"/>
      <c r="J583" s="138"/>
      <c r="K583" s="138"/>
      <c r="L583" s="21" t="s">
        <v>76</v>
      </c>
      <c r="M583" s="21" t="s">
        <v>631</v>
      </c>
      <c r="N583" s="31" t="s">
        <v>785</v>
      </c>
      <c r="O583" s="7">
        <v>2</v>
      </c>
      <c r="P583" s="7">
        <v>2</v>
      </c>
      <c r="R583" s="156"/>
      <c r="S583" s="152"/>
    </row>
    <row r="584" spans="1:19" ht="15" customHeight="1">
      <c r="A584" s="114"/>
      <c r="B584" s="136"/>
      <c r="C584" s="116"/>
      <c r="D584" s="138"/>
      <c r="E584" s="138"/>
      <c r="F584" s="137"/>
      <c r="G584" s="138"/>
      <c r="H584" s="138"/>
      <c r="I584" s="138"/>
      <c r="J584" s="138"/>
      <c r="K584" s="138"/>
      <c r="L584" s="21" t="s">
        <v>68</v>
      </c>
      <c r="M584" s="65" t="s">
        <v>632</v>
      </c>
      <c r="N584" s="31" t="s">
        <v>69</v>
      </c>
      <c r="O584" s="7">
        <v>2</v>
      </c>
      <c r="P584" s="7">
        <v>2</v>
      </c>
      <c r="R584" s="156"/>
      <c r="S584" s="152"/>
    </row>
    <row r="585" spans="1:19" ht="15" customHeight="1">
      <c r="A585" s="114"/>
      <c r="B585" s="136"/>
      <c r="C585" s="116"/>
      <c r="D585" s="138"/>
      <c r="E585" s="138"/>
      <c r="F585" s="137"/>
      <c r="G585" s="138"/>
      <c r="H585" s="138"/>
      <c r="I585" s="138"/>
      <c r="J585" s="138"/>
      <c r="K585" s="138"/>
      <c r="L585" s="21" t="s">
        <v>178</v>
      </c>
      <c r="M585" s="65" t="s">
        <v>632</v>
      </c>
      <c r="N585" s="31" t="s">
        <v>69</v>
      </c>
      <c r="O585" s="7">
        <v>2</v>
      </c>
      <c r="P585" s="7">
        <v>2</v>
      </c>
      <c r="R585" s="156"/>
      <c r="S585" s="152"/>
    </row>
    <row r="586" spans="1:19" ht="15" customHeight="1">
      <c r="A586" s="114" t="s">
        <v>1199</v>
      </c>
      <c r="B586" s="135" t="s">
        <v>837</v>
      </c>
      <c r="C586" s="115" t="s">
        <v>652</v>
      </c>
      <c r="D586" s="138">
        <v>9</v>
      </c>
      <c r="E586" s="138">
        <v>2</v>
      </c>
      <c r="F586" s="138">
        <f>D586-E586</f>
        <v>7</v>
      </c>
      <c r="G586" s="138">
        <f>SUM(P586:P588)</f>
        <v>10</v>
      </c>
      <c r="H586" s="138">
        <v>3</v>
      </c>
      <c r="I586" s="138">
        <v>0</v>
      </c>
      <c r="J586" s="138">
        <v>0</v>
      </c>
      <c r="K586" s="138">
        <v>3</v>
      </c>
      <c r="L586" s="21" t="s">
        <v>121</v>
      </c>
      <c r="M586" s="21" t="s">
        <v>863</v>
      </c>
      <c r="N586" s="31" t="s">
        <v>42</v>
      </c>
      <c r="O586" s="7">
        <v>2</v>
      </c>
      <c r="P586" s="16">
        <v>4</v>
      </c>
      <c r="Q586" s="28" t="s">
        <v>1367</v>
      </c>
      <c r="R586" s="141"/>
      <c r="S586" s="134"/>
    </row>
    <row r="587" spans="1:19" ht="15" customHeight="1">
      <c r="A587" s="114"/>
      <c r="B587" s="136"/>
      <c r="C587" s="116"/>
      <c r="D587" s="138"/>
      <c r="E587" s="138"/>
      <c r="F587" s="137"/>
      <c r="G587" s="138"/>
      <c r="H587" s="138"/>
      <c r="I587" s="138"/>
      <c r="J587" s="138"/>
      <c r="K587" s="138"/>
      <c r="L587" s="21" t="s">
        <v>373</v>
      </c>
      <c r="M587" s="21" t="s">
        <v>653</v>
      </c>
      <c r="N587" s="31" t="s">
        <v>42</v>
      </c>
      <c r="O587" s="7">
        <v>3</v>
      </c>
      <c r="P587" s="7">
        <v>3</v>
      </c>
      <c r="R587" s="141"/>
      <c r="S587" s="134"/>
    </row>
    <row r="588" spans="1:19" ht="15" customHeight="1">
      <c r="A588" s="114"/>
      <c r="B588" s="136"/>
      <c r="C588" s="116"/>
      <c r="D588" s="138"/>
      <c r="E588" s="138"/>
      <c r="F588" s="137"/>
      <c r="G588" s="138"/>
      <c r="H588" s="138"/>
      <c r="I588" s="138"/>
      <c r="J588" s="138"/>
      <c r="K588" s="138"/>
      <c r="L588" s="21" t="s">
        <v>175</v>
      </c>
      <c r="M588" s="21" t="s">
        <v>654</v>
      </c>
      <c r="N588" s="31" t="s">
        <v>785</v>
      </c>
      <c r="O588" s="7">
        <v>3</v>
      </c>
      <c r="P588" s="7">
        <v>3</v>
      </c>
      <c r="R588" s="141"/>
      <c r="S588" s="134"/>
    </row>
    <row r="589" spans="1:19" ht="15" customHeight="1">
      <c r="A589" s="114" t="s">
        <v>1199</v>
      </c>
      <c r="B589" s="135" t="s">
        <v>802</v>
      </c>
      <c r="C589" s="115" t="s">
        <v>650</v>
      </c>
      <c r="D589" s="138">
        <v>9</v>
      </c>
      <c r="E589" s="138">
        <v>0</v>
      </c>
      <c r="F589" s="138">
        <f>D589-E589</f>
        <v>9</v>
      </c>
      <c r="G589" s="138">
        <f>SUM(P589:P593)</f>
        <v>12</v>
      </c>
      <c r="H589" s="138">
        <v>3</v>
      </c>
      <c r="I589" s="138">
        <v>0</v>
      </c>
      <c r="J589" s="138">
        <v>0</v>
      </c>
      <c r="K589" s="138">
        <v>3</v>
      </c>
      <c r="L589" s="21" t="s">
        <v>175</v>
      </c>
      <c r="M589" s="27" t="s">
        <v>982</v>
      </c>
      <c r="N589" s="31" t="s">
        <v>785</v>
      </c>
      <c r="O589" s="7">
        <v>3</v>
      </c>
      <c r="P589" s="7">
        <v>3</v>
      </c>
      <c r="Q589" s="117"/>
      <c r="R589" s="141"/>
      <c r="S589" s="134"/>
    </row>
    <row r="590" spans="1:19" ht="15" customHeight="1">
      <c r="A590" s="114"/>
      <c r="B590" s="136"/>
      <c r="C590" s="116"/>
      <c r="D590" s="138"/>
      <c r="E590" s="138"/>
      <c r="F590" s="137"/>
      <c r="G590" s="138"/>
      <c r="H590" s="138"/>
      <c r="I590" s="138"/>
      <c r="J590" s="138"/>
      <c r="K590" s="138"/>
      <c r="L590" s="21" t="s">
        <v>373</v>
      </c>
      <c r="M590" s="21" t="s">
        <v>651</v>
      </c>
      <c r="N590" s="31" t="s">
        <v>785</v>
      </c>
      <c r="O590" s="7">
        <v>3</v>
      </c>
      <c r="P590" s="7">
        <v>3</v>
      </c>
      <c r="Q590" s="117"/>
      <c r="R590" s="141"/>
      <c r="S590" s="134"/>
    </row>
    <row r="591" spans="1:19" ht="15" customHeight="1">
      <c r="A591" s="114"/>
      <c r="B591" s="136"/>
      <c r="C591" s="116"/>
      <c r="D591" s="138"/>
      <c r="E591" s="138"/>
      <c r="F591" s="137"/>
      <c r="G591" s="138"/>
      <c r="H591" s="138"/>
      <c r="I591" s="138"/>
      <c r="J591" s="138"/>
      <c r="K591" s="138"/>
      <c r="L591" s="21" t="s">
        <v>51</v>
      </c>
      <c r="M591" s="21" t="s">
        <v>983</v>
      </c>
      <c r="N591" s="31" t="s">
        <v>42</v>
      </c>
      <c r="O591" s="7">
        <v>2</v>
      </c>
      <c r="P591" s="7">
        <v>2</v>
      </c>
      <c r="Q591" s="117"/>
      <c r="R591" s="141"/>
      <c r="S591" s="134"/>
    </row>
    <row r="592" spans="1:19" ht="15" customHeight="1">
      <c r="A592" s="114"/>
      <c r="B592" s="136"/>
      <c r="C592" s="116"/>
      <c r="D592" s="138"/>
      <c r="E592" s="138"/>
      <c r="F592" s="137"/>
      <c r="G592" s="138"/>
      <c r="H592" s="138"/>
      <c r="I592" s="138"/>
      <c r="J592" s="138"/>
      <c r="K592" s="138"/>
      <c r="L592" s="21" t="s">
        <v>51</v>
      </c>
      <c r="M592" s="21" t="s">
        <v>984</v>
      </c>
      <c r="N592" s="31" t="s">
        <v>42</v>
      </c>
      <c r="O592" s="7">
        <v>1</v>
      </c>
      <c r="P592" s="7">
        <v>2</v>
      </c>
      <c r="Q592" s="117"/>
      <c r="R592" s="141"/>
      <c r="S592" s="134"/>
    </row>
    <row r="593" spans="1:19" ht="15" customHeight="1">
      <c r="A593" s="114"/>
      <c r="B593" s="136"/>
      <c r="C593" s="116"/>
      <c r="D593" s="138"/>
      <c r="E593" s="138"/>
      <c r="F593" s="137"/>
      <c r="G593" s="138"/>
      <c r="H593" s="138"/>
      <c r="I593" s="138"/>
      <c r="J593" s="138"/>
      <c r="K593" s="138"/>
      <c r="L593" s="21" t="s">
        <v>51</v>
      </c>
      <c r="M593" s="21" t="s">
        <v>985</v>
      </c>
      <c r="N593" s="31" t="s">
        <v>42</v>
      </c>
      <c r="O593" s="7">
        <v>1</v>
      </c>
      <c r="P593" s="7">
        <v>2</v>
      </c>
      <c r="Q593" s="117"/>
      <c r="R593" s="141"/>
      <c r="S593" s="134"/>
    </row>
    <row r="594" spans="1:19" ht="15" customHeight="1">
      <c r="A594" s="114" t="s">
        <v>1199</v>
      </c>
      <c r="B594" s="135" t="s">
        <v>802</v>
      </c>
      <c r="C594" s="115" t="s">
        <v>661</v>
      </c>
      <c r="D594" s="138">
        <v>9</v>
      </c>
      <c r="E594" s="138">
        <v>0</v>
      </c>
      <c r="F594" s="138">
        <f>D594-E594</f>
        <v>9</v>
      </c>
      <c r="G594" s="138">
        <f>SUM(P594:P596)</f>
        <v>9</v>
      </c>
      <c r="H594" s="138">
        <v>0</v>
      </c>
      <c r="I594" s="138">
        <v>0</v>
      </c>
      <c r="J594" s="138">
        <v>0</v>
      </c>
      <c r="K594" s="138">
        <v>0</v>
      </c>
      <c r="L594" s="21" t="s">
        <v>373</v>
      </c>
      <c r="M594" s="21" t="s">
        <v>662</v>
      </c>
      <c r="N594" s="31" t="s">
        <v>42</v>
      </c>
      <c r="O594" s="7">
        <v>3</v>
      </c>
      <c r="P594" s="7">
        <v>3</v>
      </c>
      <c r="Q594" s="117"/>
      <c r="R594" s="141"/>
      <c r="S594" s="134"/>
    </row>
    <row r="595" spans="1:19" ht="15" customHeight="1">
      <c r="A595" s="114"/>
      <c r="B595" s="136"/>
      <c r="C595" s="116"/>
      <c r="D595" s="138"/>
      <c r="E595" s="138"/>
      <c r="F595" s="137"/>
      <c r="G595" s="138"/>
      <c r="H595" s="138"/>
      <c r="I595" s="138"/>
      <c r="J595" s="138"/>
      <c r="K595" s="138"/>
      <c r="L595" s="21" t="s">
        <v>51</v>
      </c>
      <c r="M595" s="21" t="s">
        <v>663</v>
      </c>
      <c r="N595" s="31" t="s">
        <v>42</v>
      </c>
      <c r="O595" s="7">
        <v>3</v>
      </c>
      <c r="P595" s="7">
        <v>3</v>
      </c>
      <c r="Q595" s="133"/>
      <c r="R595" s="141"/>
      <c r="S595" s="134"/>
    </row>
    <row r="596" spans="1:19" ht="15" customHeight="1">
      <c r="A596" s="114"/>
      <c r="B596" s="136"/>
      <c r="C596" s="116"/>
      <c r="D596" s="138"/>
      <c r="E596" s="138"/>
      <c r="F596" s="137"/>
      <c r="G596" s="138"/>
      <c r="H596" s="138"/>
      <c r="I596" s="138"/>
      <c r="J596" s="138"/>
      <c r="K596" s="138"/>
      <c r="L596" s="28" t="s">
        <v>1270</v>
      </c>
      <c r="M596" s="21" t="s">
        <v>664</v>
      </c>
      <c r="N596" s="31" t="s">
        <v>785</v>
      </c>
      <c r="O596" s="7">
        <v>3</v>
      </c>
      <c r="P596" s="7">
        <v>3</v>
      </c>
      <c r="Q596" s="133"/>
      <c r="R596" s="141"/>
      <c r="S596" s="134"/>
    </row>
    <row r="597" spans="1:19" ht="15" customHeight="1">
      <c r="A597" s="114" t="s">
        <v>1199</v>
      </c>
      <c r="B597" s="135" t="s">
        <v>802</v>
      </c>
      <c r="C597" s="115" t="s">
        <v>665</v>
      </c>
      <c r="D597" s="138">
        <v>9</v>
      </c>
      <c r="E597" s="138">
        <v>0</v>
      </c>
      <c r="F597" s="138">
        <f>D597-E597</f>
        <v>9</v>
      </c>
      <c r="G597" s="138">
        <f>SUM(P597:P600)</f>
        <v>12</v>
      </c>
      <c r="H597" s="138">
        <v>3</v>
      </c>
      <c r="I597" s="138">
        <v>0</v>
      </c>
      <c r="J597" s="138">
        <v>0</v>
      </c>
      <c r="K597" s="138">
        <v>3</v>
      </c>
      <c r="L597" s="21" t="s">
        <v>51</v>
      </c>
      <c r="M597" s="21" t="s">
        <v>666</v>
      </c>
      <c r="N597" s="31" t="s">
        <v>785</v>
      </c>
      <c r="O597" s="7">
        <v>3</v>
      </c>
      <c r="P597" s="7">
        <v>3</v>
      </c>
      <c r="Q597" s="117"/>
      <c r="R597" s="141"/>
      <c r="S597" s="134"/>
    </row>
    <row r="598" spans="1:19" ht="15" customHeight="1">
      <c r="A598" s="114"/>
      <c r="B598" s="136"/>
      <c r="C598" s="116"/>
      <c r="D598" s="138"/>
      <c r="E598" s="138"/>
      <c r="F598" s="137"/>
      <c r="G598" s="138"/>
      <c r="H598" s="138"/>
      <c r="I598" s="138"/>
      <c r="J598" s="138"/>
      <c r="K598" s="138"/>
      <c r="L598" s="21" t="s">
        <v>383</v>
      </c>
      <c r="M598" s="21" t="s">
        <v>667</v>
      </c>
      <c r="N598" s="31" t="s">
        <v>42</v>
      </c>
      <c r="O598" s="7">
        <v>3</v>
      </c>
      <c r="P598" s="7">
        <v>3</v>
      </c>
      <c r="Q598" s="117"/>
      <c r="R598" s="141"/>
      <c r="S598" s="134"/>
    </row>
    <row r="599" spans="1:19" ht="15" customHeight="1">
      <c r="A599" s="114"/>
      <c r="B599" s="136"/>
      <c r="C599" s="116"/>
      <c r="D599" s="138"/>
      <c r="E599" s="138"/>
      <c r="F599" s="137"/>
      <c r="G599" s="138"/>
      <c r="H599" s="138"/>
      <c r="I599" s="138"/>
      <c r="J599" s="138"/>
      <c r="K599" s="138"/>
      <c r="L599" s="21" t="s">
        <v>373</v>
      </c>
      <c r="M599" s="21" t="s">
        <v>668</v>
      </c>
      <c r="N599" s="31" t="s">
        <v>42</v>
      </c>
      <c r="O599" s="7">
        <v>3</v>
      </c>
      <c r="P599" s="7">
        <v>3</v>
      </c>
      <c r="Q599" s="117"/>
      <c r="R599" s="141"/>
      <c r="S599" s="134"/>
    </row>
    <row r="600" spans="1:19" ht="15" customHeight="1">
      <c r="A600" s="114"/>
      <c r="B600" s="136"/>
      <c r="C600" s="116"/>
      <c r="D600" s="138"/>
      <c r="E600" s="138"/>
      <c r="F600" s="137"/>
      <c r="G600" s="138"/>
      <c r="H600" s="138"/>
      <c r="I600" s="138"/>
      <c r="J600" s="138"/>
      <c r="K600" s="138"/>
      <c r="L600" s="21" t="s">
        <v>51</v>
      </c>
      <c r="M600" s="21" t="s">
        <v>368</v>
      </c>
      <c r="N600" s="31" t="s">
        <v>42</v>
      </c>
      <c r="O600" s="7">
        <v>3</v>
      </c>
      <c r="P600" s="7">
        <v>3</v>
      </c>
      <c r="Q600" s="117"/>
      <c r="R600" s="141"/>
      <c r="S600" s="134"/>
    </row>
    <row r="601" spans="1:19" ht="15" customHeight="1">
      <c r="A601" s="114" t="s">
        <v>1199</v>
      </c>
      <c r="B601" s="135" t="s">
        <v>802</v>
      </c>
      <c r="C601" s="115" t="s">
        <v>669</v>
      </c>
      <c r="D601" s="138">
        <v>9</v>
      </c>
      <c r="E601" s="138">
        <v>0</v>
      </c>
      <c r="F601" s="138">
        <f>D601-E601</f>
        <v>9</v>
      </c>
      <c r="G601" s="138">
        <f>SUM(P601:P605)</f>
        <v>14</v>
      </c>
      <c r="H601" s="138">
        <v>4</v>
      </c>
      <c r="I601" s="138">
        <v>0</v>
      </c>
      <c r="J601" s="138">
        <v>1</v>
      </c>
      <c r="K601" s="138">
        <v>4</v>
      </c>
      <c r="L601" s="21" t="s">
        <v>175</v>
      </c>
      <c r="M601" s="21" t="s">
        <v>670</v>
      </c>
      <c r="N601" s="31" t="s">
        <v>785</v>
      </c>
      <c r="O601" s="7">
        <v>3</v>
      </c>
      <c r="P601" s="7">
        <v>3</v>
      </c>
      <c r="Q601" s="117"/>
      <c r="R601" s="141"/>
      <c r="S601" s="134"/>
    </row>
    <row r="602" spans="1:19" ht="15" customHeight="1">
      <c r="A602" s="114"/>
      <c r="B602" s="136"/>
      <c r="C602" s="116"/>
      <c r="D602" s="138"/>
      <c r="E602" s="138"/>
      <c r="F602" s="137"/>
      <c r="G602" s="138"/>
      <c r="H602" s="138"/>
      <c r="I602" s="138"/>
      <c r="J602" s="138"/>
      <c r="K602" s="138"/>
      <c r="L602" s="21" t="s">
        <v>55</v>
      </c>
      <c r="M602" s="21" t="s">
        <v>663</v>
      </c>
      <c r="N602" s="31" t="s">
        <v>42</v>
      </c>
      <c r="O602" s="7">
        <v>3</v>
      </c>
      <c r="P602" s="7">
        <v>3</v>
      </c>
      <c r="Q602" s="117"/>
      <c r="R602" s="141"/>
      <c r="S602" s="134"/>
    </row>
    <row r="603" spans="1:19" ht="15" customHeight="1">
      <c r="A603" s="114"/>
      <c r="B603" s="136"/>
      <c r="C603" s="116"/>
      <c r="D603" s="138"/>
      <c r="E603" s="138"/>
      <c r="F603" s="137"/>
      <c r="G603" s="138"/>
      <c r="H603" s="138"/>
      <c r="I603" s="138"/>
      <c r="J603" s="138"/>
      <c r="K603" s="138"/>
      <c r="L603" s="21" t="s">
        <v>79</v>
      </c>
      <c r="M603" s="21" t="s">
        <v>986</v>
      </c>
      <c r="N603" s="31" t="s">
        <v>785</v>
      </c>
      <c r="O603" s="7">
        <v>2</v>
      </c>
      <c r="P603" s="7">
        <v>3</v>
      </c>
      <c r="Q603" s="117"/>
      <c r="R603" s="141"/>
      <c r="S603" s="134"/>
    </row>
    <row r="604" spans="1:19" ht="15" customHeight="1">
      <c r="A604" s="114"/>
      <c r="B604" s="136"/>
      <c r="C604" s="116"/>
      <c r="D604" s="138"/>
      <c r="E604" s="138"/>
      <c r="F604" s="137"/>
      <c r="G604" s="138"/>
      <c r="H604" s="138"/>
      <c r="I604" s="138"/>
      <c r="J604" s="138"/>
      <c r="K604" s="138"/>
      <c r="L604" s="21" t="s">
        <v>60</v>
      </c>
      <c r="M604" s="21" t="s">
        <v>987</v>
      </c>
      <c r="N604" s="31" t="s">
        <v>785</v>
      </c>
      <c r="O604" s="7">
        <v>2</v>
      </c>
      <c r="P604" s="7">
        <v>2</v>
      </c>
      <c r="Q604" s="117"/>
      <c r="R604" s="141"/>
      <c r="S604" s="134"/>
    </row>
    <row r="605" spans="1:19" ht="15" customHeight="1">
      <c r="A605" s="114"/>
      <c r="B605" s="136"/>
      <c r="C605" s="116"/>
      <c r="D605" s="138"/>
      <c r="E605" s="138"/>
      <c r="F605" s="137"/>
      <c r="G605" s="138"/>
      <c r="H605" s="138"/>
      <c r="I605" s="138"/>
      <c r="J605" s="138"/>
      <c r="K605" s="138"/>
      <c r="L605" s="21" t="s">
        <v>373</v>
      </c>
      <c r="M605" s="21" t="s">
        <v>671</v>
      </c>
      <c r="N605" s="31" t="s">
        <v>785</v>
      </c>
      <c r="O605" s="7">
        <v>3</v>
      </c>
      <c r="P605" s="7">
        <v>3</v>
      </c>
      <c r="Q605" s="117"/>
      <c r="R605" s="141"/>
      <c r="S605" s="134"/>
    </row>
    <row r="606" spans="1:19" ht="15" customHeight="1">
      <c r="A606" s="114" t="s">
        <v>1199</v>
      </c>
      <c r="B606" s="135" t="s">
        <v>838</v>
      </c>
      <c r="C606" s="115" t="s">
        <v>655</v>
      </c>
      <c r="D606" s="138">
        <v>10</v>
      </c>
      <c r="E606" s="138">
        <v>4</v>
      </c>
      <c r="F606" s="138">
        <f>D606-E606</f>
        <v>6</v>
      </c>
      <c r="G606" s="138">
        <f>SUM(P606:P610)</f>
        <v>13</v>
      </c>
      <c r="H606" s="138">
        <v>4</v>
      </c>
      <c r="I606" s="138">
        <v>3</v>
      </c>
      <c r="J606" s="138">
        <v>0</v>
      </c>
      <c r="K606" s="138">
        <v>7</v>
      </c>
      <c r="L606" s="29" t="s">
        <v>1248</v>
      </c>
      <c r="M606" s="21" t="s">
        <v>656</v>
      </c>
      <c r="N606" s="31" t="s">
        <v>69</v>
      </c>
      <c r="O606" s="7">
        <v>3</v>
      </c>
      <c r="P606" s="7">
        <v>3</v>
      </c>
      <c r="Q606" s="117"/>
      <c r="R606" s="143" t="s">
        <v>855</v>
      </c>
      <c r="S606" s="134" t="s">
        <v>13</v>
      </c>
    </row>
    <row r="607" spans="1:19" ht="15" customHeight="1">
      <c r="A607" s="114"/>
      <c r="B607" s="136"/>
      <c r="C607" s="116"/>
      <c r="D607" s="138"/>
      <c r="E607" s="138"/>
      <c r="F607" s="137"/>
      <c r="G607" s="138"/>
      <c r="H607" s="138"/>
      <c r="I607" s="138"/>
      <c r="J607" s="138"/>
      <c r="K607" s="138"/>
      <c r="L607" s="29" t="s">
        <v>79</v>
      </c>
      <c r="M607" s="21" t="s">
        <v>988</v>
      </c>
      <c r="N607" s="31" t="s">
        <v>785</v>
      </c>
      <c r="O607" s="7">
        <v>2</v>
      </c>
      <c r="P607" s="7">
        <v>3</v>
      </c>
      <c r="Q607" s="117"/>
      <c r="R607" s="144"/>
      <c r="S607" s="134"/>
    </row>
    <row r="608" spans="1:19" ht="15" customHeight="1">
      <c r="A608" s="114"/>
      <c r="B608" s="136"/>
      <c r="C608" s="116"/>
      <c r="D608" s="138"/>
      <c r="E608" s="138"/>
      <c r="F608" s="137"/>
      <c r="G608" s="138"/>
      <c r="H608" s="138"/>
      <c r="I608" s="138"/>
      <c r="J608" s="138"/>
      <c r="K608" s="138"/>
      <c r="L608" s="29" t="s">
        <v>43</v>
      </c>
      <c r="M608" s="21" t="s">
        <v>989</v>
      </c>
      <c r="N608" s="31" t="s">
        <v>42</v>
      </c>
      <c r="O608" s="7">
        <v>2</v>
      </c>
      <c r="P608" s="7">
        <v>3</v>
      </c>
      <c r="Q608" s="117"/>
      <c r="R608" s="144"/>
      <c r="S608" s="134"/>
    </row>
    <row r="609" spans="1:19" ht="15" customHeight="1">
      <c r="A609" s="114"/>
      <c r="B609" s="136"/>
      <c r="C609" s="116"/>
      <c r="D609" s="138"/>
      <c r="E609" s="138"/>
      <c r="F609" s="137"/>
      <c r="G609" s="138"/>
      <c r="H609" s="138"/>
      <c r="I609" s="138"/>
      <c r="J609" s="138"/>
      <c r="K609" s="138"/>
      <c r="L609" s="29" t="s">
        <v>60</v>
      </c>
      <c r="M609" s="21" t="s">
        <v>990</v>
      </c>
      <c r="N609" s="31" t="s">
        <v>785</v>
      </c>
      <c r="O609" s="7">
        <v>2</v>
      </c>
      <c r="P609" s="7">
        <v>2</v>
      </c>
      <c r="Q609" s="117"/>
      <c r="R609" s="144"/>
      <c r="S609" s="134"/>
    </row>
    <row r="610" spans="1:19" ht="15" customHeight="1">
      <c r="A610" s="114"/>
      <c r="B610" s="136"/>
      <c r="C610" s="116"/>
      <c r="D610" s="138"/>
      <c r="E610" s="138"/>
      <c r="F610" s="137"/>
      <c r="G610" s="138"/>
      <c r="H610" s="138"/>
      <c r="I610" s="138"/>
      <c r="J610" s="138"/>
      <c r="K610" s="138"/>
      <c r="L610" s="29" t="s">
        <v>175</v>
      </c>
      <c r="M610" s="21" t="s">
        <v>657</v>
      </c>
      <c r="N610" s="31" t="s">
        <v>42</v>
      </c>
      <c r="O610" s="7">
        <v>2</v>
      </c>
      <c r="P610" s="7">
        <v>2</v>
      </c>
      <c r="Q610" s="117"/>
      <c r="R610" s="144"/>
      <c r="S610" s="134"/>
    </row>
    <row r="611" spans="1:18" ht="15" customHeight="1">
      <c r="A611" s="114" t="s">
        <v>1200</v>
      </c>
      <c r="B611" s="167" t="s">
        <v>1268</v>
      </c>
      <c r="C611" s="115" t="s">
        <v>658</v>
      </c>
      <c r="D611" s="138">
        <v>9</v>
      </c>
      <c r="E611" s="128">
        <v>4</v>
      </c>
      <c r="F611" s="138">
        <f>D611-E611</f>
        <v>5</v>
      </c>
      <c r="G611" s="138">
        <f>SUM(P611:P613)</f>
        <v>9</v>
      </c>
      <c r="H611" s="138">
        <v>4</v>
      </c>
      <c r="I611" s="138">
        <v>0</v>
      </c>
      <c r="J611" s="128">
        <v>0</v>
      </c>
      <c r="K611" s="138">
        <v>4</v>
      </c>
      <c r="L611" s="21" t="s">
        <v>383</v>
      </c>
      <c r="M611" s="21" t="s">
        <v>659</v>
      </c>
      <c r="N611" s="31" t="s">
        <v>42</v>
      </c>
      <c r="O611" s="7">
        <v>3</v>
      </c>
      <c r="P611" s="7">
        <v>3</v>
      </c>
      <c r="R611" s="141"/>
    </row>
    <row r="612" spans="1:18" ht="15" customHeight="1">
      <c r="A612" s="114"/>
      <c r="B612" s="168"/>
      <c r="C612" s="116"/>
      <c r="D612" s="138"/>
      <c r="E612" s="128"/>
      <c r="F612" s="137"/>
      <c r="G612" s="138"/>
      <c r="H612" s="138"/>
      <c r="I612" s="138"/>
      <c r="J612" s="128"/>
      <c r="K612" s="138"/>
      <c r="L612" s="21" t="s">
        <v>384</v>
      </c>
      <c r="M612" s="21" t="s">
        <v>660</v>
      </c>
      <c r="N612" s="31" t="s">
        <v>42</v>
      </c>
      <c r="O612" s="7">
        <v>3</v>
      </c>
      <c r="P612" s="7">
        <v>3</v>
      </c>
      <c r="R612" s="141"/>
    </row>
    <row r="613" spans="1:18" ht="15" customHeight="1">
      <c r="A613" s="114"/>
      <c r="B613" s="168"/>
      <c r="C613" s="116"/>
      <c r="D613" s="138"/>
      <c r="E613" s="128"/>
      <c r="F613" s="137"/>
      <c r="G613" s="138"/>
      <c r="H613" s="138"/>
      <c r="I613" s="138"/>
      <c r="J613" s="128"/>
      <c r="K613" s="138"/>
      <c r="L613" s="21" t="s">
        <v>52</v>
      </c>
      <c r="M613" s="21" t="s">
        <v>991</v>
      </c>
      <c r="N613" s="31" t="s">
        <v>42</v>
      </c>
      <c r="O613" s="7">
        <v>3</v>
      </c>
      <c r="P613" s="7">
        <v>3</v>
      </c>
      <c r="R613" s="141"/>
    </row>
    <row r="614" spans="1:19" s="74" customFormat="1" ht="31.5" customHeight="1">
      <c r="A614" s="114"/>
      <c r="B614" s="168"/>
      <c r="C614" s="116"/>
      <c r="D614" s="138"/>
      <c r="E614" s="128"/>
      <c r="F614" s="137"/>
      <c r="G614" s="138"/>
      <c r="H614" s="138"/>
      <c r="I614" s="138"/>
      <c r="J614" s="128"/>
      <c r="K614" s="138"/>
      <c r="L614" s="70" t="s">
        <v>384</v>
      </c>
      <c r="M614" s="70" t="s">
        <v>1340</v>
      </c>
      <c r="N614" s="71" t="s">
        <v>42</v>
      </c>
      <c r="O614" s="72">
        <v>2</v>
      </c>
      <c r="P614" s="75">
        <v>1</v>
      </c>
      <c r="Q614" s="73" t="s">
        <v>1401</v>
      </c>
      <c r="R614" s="141"/>
      <c r="S614" s="38" t="s">
        <v>28</v>
      </c>
    </row>
    <row r="615" spans="1:19" ht="15" customHeight="1">
      <c r="A615" s="114" t="s">
        <v>1200</v>
      </c>
      <c r="B615" s="135" t="s">
        <v>1208</v>
      </c>
      <c r="C615" s="115" t="s">
        <v>734</v>
      </c>
      <c r="D615" s="138">
        <v>8</v>
      </c>
      <c r="E615" s="138">
        <v>4</v>
      </c>
      <c r="F615" s="138">
        <f>D615-E615</f>
        <v>4</v>
      </c>
      <c r="G615" s="138">
        <f>SUM(P615:P617)</f>
        <v>8</v>
      </c>
      <c r="H615" s="138">
        <v>4</v>
      </c>
      <c r="I615" s="138">
        <v>0</v>
      </c>
      <c r="J615" s="138">
        <v>0</v>
      </c>
      <c r="K615" s="138">
        <v>4</v>
      </c>
      <c r="L615" s="21" t="s">
        <v>1249</v>
      </c>
      <c r="M615" s="21" t="s">
        <v>735</v>
      </c>
      <c r="N615" s="31" t="s">
        <v>785</v>
      </c>
      <c r="O615" s="7">
        <v>3</v>
      </c>
      <c r="P615" s="7">
        <v>3</v>
      </c>
      <c r="R615" s="141"/>
      <c r="S615" s="134"/>
    </row>
    <row r="616" spans="1:19" ht="15" customHeight="1">
      <c r="A616" s="114"/>
      <c r="B616" s="136"/>
      <c r="C616" s="116"/>
      <c r="D616" s="138"/>
      <c r="E616" s="138"/>
      <c r="F616" s="137"/>
      <c r="G616" s="138"/>
      <c r="H616" s="138"/>
      <c r="I616" s="138"/>
      <c r="J616" s="138"/>
      <c r="K616" s="138"/>
      <c r="L616" s="21" t="s">
        <v>373</v>
      </c>
      <c r="M616" s="21" t="s">
        <v>736</v>
      </c>
      <c r="N616" s="31" t="s">
        <v>785</v>
      </c>
      <c r="O616" s="7">
        <v>3</v>
      </c>
      <c r="P616" s="7">
        <v>3</v>
      </c>
      <c r="R616" s="141"/>
      <c r="S616" s="134"/>
    </row>
    <row r="617" spans="1:19" ht="15" customHeight="1">
      <c r="A617" s="114"/>
      <c r="B617" s="136"/>
      <c r="C617" s="116"/>
      <c r="D617" s="138"/>
      <c r="E617" s="138"/>
      <c r="F617" s="137"/>
      <c r="G617" s="138"/>
      <c r="H617" s="138"/>
      <c r="I617" s="138"/>
      <c r="J617" s="138"/>
      <c r="K617" s="138"/>
      <c r="L617" s="21" t="s">
        <v>384</v>
      </c>
      <c r="M617" s="21" t="s">
        <v>992</v>
      </c>
      <c r="N617" s="31" t="s">
        <v>42</v>
      </c>
      <c r="O617" s="7">
        <v>2</v>
      </c>
      <c r="P617" s="16">
        <v>2</v>
      </c>
      <c r="Q617" s="28" t="s">
        <v>1402</v>
      </c>
      <c r="R617" s="141"/>
      <c r="S617" s="134"/>
    </row>
    <row r="618" spans="1:19" ht="15" customHeight="1">
      <c r="A618" s="114" t="s">
        <v>1200</v>
      </c>
      <c r="B618" s="135" t="s">
        <v>839</v>
      </c>
      <c r="C618" s="115" t="s">
        <v>776</v>
      </c>
      <c r="D618" s="138">
        <v>9</v>
      </c>
      <c r="E618" s="138">
        <v>4</v>
      </c>
      <c r="F618" s="138">
        <f>D618-E618</f>
        <v>5</v>
      </c>
      <c r="G618" s="138">
        <f>SUM(P618:P621)</f>
        <v>8</v>
      </c>
      <c r="H618" s="138">
        <v>3</v>
      </c>
      <c r="I618" s="138">
        <v>0</v>
      </c>
      <c r="J618" s="138">
        <v>0</v>
      </c>
      <c r="K618" s="138">
        <v>3</v>
      </c>
      <c r="L618" s="21" t="s">
        <v>40</v>
      </c>
      <c r="M618" s="21" t="s">
        <v>777</v>
      </c>
      <c r="N618" s="31" t="s">
        <v>785</v>
      </c>
      <c r="O618" s="7">
        <v>2</v>
      </c>
      <c r="P618" s="7">
        <v>2</v>
      </c>
      <c r="Q618" s="117"/>
      <c r="R618" s="141"/>
      <c r="S618" s="134"/>
    </row>
    <row r="619" spans="1:19" ht="15" customHeight="1">
      <c r="A619" s="114"/>
      <c r="B619" s="136"/>
      <c r="C619" s="116"/>
      <c r="D619" s="138"/>
      <c r="E619" s="138"/>
      <c r="F619" s="138"/>
      <c r="G619" s="138"/>
      <c r="H619" s="138"/>
      <c r="I619" s="138"/>
      <c r="J619" s="138"/>
      <c r="K619" s="138"/>
      <c r="L619" s="21" t="s">
        <v>52</v>
      </c>
      <c r="M619" s="21" t="s">
        <v>778</v>
      </c>
      <c r="N619" s="31" t="s">
        <v>42</v>
      </c>
      <c r="O619" s="7">
        <v>3</v>
      </c>
      <c r="P619" s="7">
        <v>3</v>
      </c>
      <c r="Q619" s="117"/>
      <c r="R619" s="141"/>
      <c r="S619" s="134"/>
    </row>
    <row r="620" spans="1:19" ht="15" customHeight="1">
      <c r="A620" s="114"/>
      <c r="B620" s="136"/>
      <c r="C620" s="116"/>
      <c r="D620" s="138"/>
      <c r="E620" s="138"/>
      <c r="F620" s="138"/>
      <c r="G620" s="138"/>
      <c r="H620" s="138"/>
      <c r="I620" s="138"/>
      <c r="J620" s="138"/>
      <c r="K620" s="138"/>
      <c r="L620" s="21" t="s">
        <v>90</v>
      </c>
      <c r="M620" s="21" t="s">
        <v>1212</v>
      </c>
      <c r="N620" s="31" t="s">
        <v>69</v>
      </c>
      <c r="O620" s="7">
        <v>1</v>
      </c>
      <c r="P620" s="7">
        <v>1</v>
      </c>
      <c r="Q620" s="117"/>
      <c r="R620" s="141"/>
      <c r="S620" s="134"/>
    </row>
    <row r="621" spans="1:19" ht="15" customHeight="1">
      <c r="A621" s="114"/>
      <c r="B621" s="136"/>
      <c r="C621" s="116"/>
      <c r="D621" s="138"/>
      <c r="E621" s="138"/>
      <c r="F621" s="138"/>
      <c r="G621" s="138"/>
      <c r="H621" s="138"/>
      <c r="I621" s="138"/>
      <c r="J621" s="138"/>
      <c r="K621" s="138"/>
      <c r="L621" s="21" t="s">
        <v>79</v>
      </c>
      <c r="M621" s="21" t="s">
        <v>779</v>
      </c>
      <c r="N621" s="31" t="s">
        <v>785</v>
      </c>
      <c r="O621" s="7">
        <v>2</v>
      </c>
      <c r="P621" s="7">
        <v>2</v>
      </c>
      <c r="Q621" s="117"/>
      <c r="R621" s="141"/>
      <c r="S621" s="134"/>
    </row>
    <row r="622" spans="1:19" ht="15" customHeight="1">
      <c r="A622" s="114" t="s">
        <v>1200</v>
      </c>
      <c r="B622" s="135" t="s">
        <v>840</v>
      </c>
      <c r="C622" s="115" t="s">
        <v>672</v>
      </c>
      <c r="D622" s="138">
        <v>9</v>
      </c>
      <c r="E622" s="138">
        <v>4</v>
      </c>
      <c r="F622" s="138">
        <f>D622-E622</f>
        <v>5</v>
      </c>
      <c r="G622" s="138">
        <f>SUM(P622:P624)</f>
        <v>9</v>
      </c>
      <c r="H622" s="138">
        <v>4</v>
      </c>
      <c r="I622" s="138">
        <v>0</v>
      </c>
      <c r="J622" s="138">
        <v>0</v>
      </c>
      <c r="K622" s="138">
        <v>4</v>
      </c>
      <c r="L622" s="21" t="s">
        <v>384</v>
      </c>
      <c r="M622" s="21" t="s">
        <v>673</v>
      </c>
      <c r="N622" s="31" t="s">
        <v>69</v>
      </c>
      <c r="O622" s="7">
        <v>3</v>
      </c>
      <c r="P622" s="7">
        <v>3</v>
      </c>
      <c r="Q622" s="117"/>
      <c r="R622" s="141"/>
      <c r="S622" s="134"/>
    </row>
    <row r="623" spans="1:19" ht="15" customHeight="1">
      <c r="A623" s="114"/>
      <c r="B623" s="136"/>
      <c r="C623" s="116"/>
      <c r="D623" s="138"/>
      <c r="E623" s="138"/>
      <c r="F623" s="137"/>
      <c r="G623" s="138"/>
      <c r="H623" s="138"/>
      <c r="I623" s="138"/>
      <c r="J623" s="138"/>
      <c r="K623" s="138"/>
      <c r="L623" s="21" t="s">
        <v>383</v>
      </c>
      <c r="M623" s="21" t="s">
        <v>993</v>
      </c>
      <c r="N623" s="31" t="s">
        <v>42</v>
      </c>
      <c r="O623" s="7">
        <v>3</v>
      </c>
      <c r="P623" s="7">
        <v>3</v>
      </c>
      <c r="Q623" s="117"/>
      <c r="R623" s="141"/>
      <c r="S623" s="134"/>
    </row>
    <row r="624" spans="1:19" ht="15" customHeight="1">
      <c r="A624" s="114"/>
      <c r="B624" s="136"/>
      <c r="C624" s="116"/>
      <c r="D624" s="138"/>
      <c r="E624" s="138"/>
      <c r="F624" s="137"/>
      <c r="G624" s="138"/>
      <c r="H624" s="138"/>
      <c r="I624" s="138"/>
      <c r="J624" s="138"/>
      <c r="K624" s="138"/>
      <c r="L624" s="21" t="s">
        <v>52</v>
      </c>
      <c r="M624" s="21" t="s">
        <v>674</v>
      </c>
      <c r="N624" s="31" t="s">
        <v>42</v>
      </c>
      <c r="O624" s="7">
        <v>3</v>
      </c>
      <c r="P624" s="7">
        <v>3</v>
      </c>
      <c r="Q624" s="117"/>
      <c r="R624" s="141"/>
      <c r="S624" s="134"/>
    </row>
    <row r="625" spans="1:19" ht="15" customHeight="1">
      <c r="A625" s="114" t="s">
        <v>1200</v>
      </c>
      <c r="B625" s="167" t="s">
        <v>841</v>
      </c>
      <c r="C625" s="115" t="s">
        <v>675</v>
      </c>
      <c r="D625" s="138">
        <v>9</v>
      </c>
      <c r="E625" s="138">
        <v>4</v>
      </c>
      <c r="F625" s="138">
        <f>D625-E625</f>
        <v>5</v>
      </c>
      <c r="G625" s="138">
        <f>SUM(P625:P627)</f>
        <v>9</v>
      </c>
      <c r="H625" s="138">
        <v>4</v>
      </c>
      <c r="I625" s="138">
        <v>0</v>
      </c>
      <c r="J625" s="138">
        <v>0</v>
      </c>
      <c r="K625" s="138">
        <v>4</v>
      </c>
      <c r="L625" s="21" t="s">
        <v>383</v>
      </c>
      <c r="M625" s="21" t="s">
        <v>676</v>
      </c>
      <c r="N625" s="31" t="s">
        <v>785</v>
      </c>
      <c r="O625" s="7">
        <v>3</v>
      </c>
      <c r="P625" s="7">
        <v>3</v>
      </c>
      <c r="Q625" s="117"/>
      <c r="R625" s="141"/>
      <c r="S625" s="134"/>
    </row>
    <row r="626" spans="1:19" ht="15" customHeight="1">
      <c r="A626" s="114"/>
      <c r="B626" s="168"/>
      <c r="C626" s="116"/>
      <c r="D626" s="138"/>
      <c r="E626" s="138"/>
      <c r="F626" s="137"/>
      <c r="G626" s="138"/>
      <c r="H626" s="138"/>
      <c r="I626" s="138"/>
      <c r="J626" s="138"/>
      <c r="K626" s="138"/>
      <c r="L626" s="21" t="s">
        <v>175</v>
      </c>
      <c r="M626" s="21" t="s">
        <v>677</v>
      </c>
      <c r="N626" s="31" t="s">
        <v>785</v>
      </c>
      <c r="O626" s="7">
        <v>3</v>
      </c>
      <c r="P626" s="7">
        <v>3</v>
      </c>
      <c r="Q626" s="117"/>
      <c r="R626" s="141"/>
      <c r="S626" s="134"/>
    </row>
    <row r="627" spans="1:19" ht="15" customHeight="1">
      <c r="A627" s="114"/>
      <c r="B627" s="168"/>
      <c r="C627" s="116"/>
      <c r="D627" s="138"/>
      <c r="E627" s="138"/>
      <c r="F627" s="137"/>
      <c r="G627" s="138"/>
      <c r="H627" s="138"/>
      <c r="I627" s="138"/>
      <c r="J627" s="138"/>
      <c r="K627" s="138"/>
      <c r="L627" s="21" t="s">
        <v>384</v>
      </c>
      <c r="M627" s="21" t="s">
        <v>677</v>
      </c>
      <c r="N627" s="31" t="s">
        <v>785</v>
      </c>
      <c r="O627" s="7">
        <v>3</v>
      </c>
      <c r="P627" s="7">
        <v>3</v>
      </c>
      <c r="Q627" s="117"/>
      <c r="R627" s="141"/>
      <c r="S627" s="134"/>
    </row>
    <row r="628" spans="1:19" ht="15" customHeight="1">
      <c r="A628" s="114" t="s">
        <v>1200</v>
      </c>
      <c r="B628" s="135" t="s">
        <v>803</v>
      </c>
      <c r="C628" s="115" t="s">
        <v>737</v>
      </c>
      <c r="D628" s="138">
        <v>9</v>
      </c>
      <c r="E628" s="138">
        <v>0</v>
      </c>
      <c r="F628" s="138">
        <f>D628-E628</f>
        <v>9</v>
      </c>
      <c r="G628" s="138">
        <f>SUM(P628:P630)</f>
        <v>6.5</v>
      </c>
      <c r="H628" s="138">
        <v>0</v>
      </c>
      <c r="I628" s="138">
        <v>0</v>
      </c>
      <c r="J628" s="138">
        <v>0</v>
      </c>
      <c r="K628" s="138">
        <v>0</v>
      </c>
      <c r="L628" s="21" t="s">
        <v>1250</v>
      </c>
      <c r="M628" s="21" t="s">
        <v>738</v>
      </c>
      <c r="N628" s="31" t="s">
        <v>42</v>
      </c>
      <c r="O628" s="7">
        <v>3</v>
      </c>
      <c r="P628" s="7">
        <v>3</v>
      </c>
      <c r="Q628" s="117"/>
      <c r="R628" s="157" t="s">
        <v>861</v>
      </c>
      <c r="S628" s="119" t="s">
        <v>1356</v>
      </c>
    </row>
    <row r="629" spans="1:19" ht="15" customHeight="1">
      <c r="A629" s="114"/>
      <c r="B629" s="136"/>
      <c r="C629" s="116"/>
      <c r="D629" s="138"/>
      <c r="E629" s="138"/>
      <c r="F629" s="137"/>
      <c r="G629" s="138"/>
      <c r="H629" s="138"/>
      <c r="I629" s="138"/>
      <c r="J629" s="138"/>
      <c r="K629" s="138"/>
      <c r="L629" s="21" t="s">
        <v>52</v>
      </c>
      <c r="M629" s="21" t="s">
        <v>739</v>
      </c>
      <c r="N629" s="31" t="s">
        <v>42</v>
      </c>
      <c r="O629" s="7">
        <v>3</v>
      </c>
      <c r="P629" s="7">
        <v>3</v>
      </c>
      <c r="Q629" s="117"/>
      <c r="R629" s="156"/>
      <c r="S629" s="120"/>
    </row>
    <row r="630" spans="1:19" ht="15" customHeight="1">
      <c r="A630" s="114"/>
      <c r="B630" s="136"/>
      <c r="C630" s="116"/>
      <c r="D630" s="138"/>
      <c r="E630" s="138"/>
      <c r="F630" s="137"/>
      <c r="G630" s="138"/>
      <c r="H630" s="138"/>
      <c r="I630" s="138"/>
      <c r="J630" s="138"/>
      <c r="K630" s="138"/>
      <c r="L630" s="21" t="s">
        <v>191</v>
      </c>
      <c r="M630" s="21" t="s">
        <v>1251</v>
      </c>
      <c r="N630" s="31" t="s">
        <v>42</v>
      </c>
      <c r="O630" s="7">
        <v>1</v>
      </c>
      <c r="P630" s="7">
        <v>0.5</v>
      </c>
      <c r="Q630" s="117"/>
      <c r="R630" s="156"/>
      <c r="S630" s="120"/>
    </row>
    <row r="631" spans="1:19" ht="15" customHeight="1">
      <c r="A631" s="114" t="s">
        <v>1200</v>
      </c>
      <c r="B631" s="135" t="s">
        <v>803</v>
      </c>
      <c r="C631" s="115" t="s">
        <v>678</v>
      </c>
      <c r="D631" s="138">
        <v>9</v>
      </c>
      <c r="E631" s="138">
        <v>0</v>
      </c>
      <c r="F631" s="138">
        <f>D631-E631</f>
        <v>9</v>
      </c>
      <c r="G631" s="138">
        <f>SUM(P631:P632)</f>
        <v>6</v>
      </c>
      <c r="H631" s="138">
        <v>0</v>
      </c>
      <c r="I631" s="138">
        <v>0</v>
      </c>
      <c r="J631" s="138">
        <v>0</v>
      </c>
      <c r="K631" s="138">
        <v>0</v>
      </c>
      <c r="L631" s="21" t="s">
        <v>383</v>
      </c>
      <c r="M631" s="21" t="s">
        <v>679</v>
      </c>
      <c r="N631" s="31" t="s">
        <v>69</v>
      </c>
      <c r="O631" s="7">
        <v>3</v>
      </c>
      <c r="P631" s="7">
        <v>3</v>
      </c>
      <c r="Q631" s="117"/>
      <c r="R631" s="156" t="s">
        <v>861</v>
      </c>
      <c r="S631" s="119" t="s">
        <v>1357</v>
      </c>
    </row>
    <row r="632" spans="1:19" ht="21" customHeight="1">
      <c r="A632" s="114"/>
      <c r="B632" s="136"/>
      <c r="C632" s="116"/>
      <c r="D632" s="138"/>
      <c r="E632" s="138"/>
      <c r="F632" s="137"/>
      <c r="G632" s="138"/>
      <c r="H632" s="138"/>
      <c r="I632" s="138"/>
      <c r="J632" s="138"/>
      <c r="K632" s="138"/>
      <c r="L632" s="21" t="s">
        <v>52</v>
      </c>
      <c r="M632" s="21" t="s">
        <v>680</v>
      </c>
      <c r="N632" s="31" t="s">
        <v>785</v>
      </c>
      <c r="O632" s="7">
        <v>3</v>
      </c>
      <c r="P632" s="7">
        <v>3</v>
      </c>
      <c r="Q632" s="117"/>
      <c r="R632" s="156"/>
      <c r="S632" s="120"/>
    </row>
    <row r="633" spans="1:19" ht="15" customHeight="1">
      <c r="A633" s="114" t="s">
        <v>1201</v>
      </c>
      <c r="B633" s="135" t="s">
        <v>842</v>
      </c>
      <c r="C633" s="115" t="s">
        <v>255</v>
      </c>
      <c r="D633" s="138">
        <v>9</v>
      </c>
      <c r="E633" s="138">
        <v>2</v>
      </c>
      <c r="F633" s="138">
        <f>D633-E633</f>
        <v>7</v>
      </c>
      <c r="G633" s="138">
        <f>SUM(P633:P638)</f>
        <v>10.5</v>
      </c>
      <c r="H633" s="138">
        <v>3.5</v>
      </c>
      <c r="I633" s="138">
        <v>0</v>
      </c>
      <c r="J633" s="138">
        <v>0</v>
      </c>
      <c r="K633" s="138">
        <v>3.5</v>
      </c>
      <c r="L633" s="21" t="s">
        <v>46</v>
      </c>
      <c r="M633" s="21" t="s">
        <v>994</v>
      </c>
      <c r="N633" s="31" t="s">
        <v>785</v>
      </c>
      <c r="O633" s="7">
        <v>2</v>
      </c>
      <c r="P633" s="7">
        <v>2</v>
      </c>
      <c r="Q633" s="117"/>
      <c r="R633" s="141"/>
      <c r="S633" s="134"/>
    </row>
    <row r="634" spans="1:19" ht="15" customHeight="1">
      <c r="A634" s="114"/>
      <c r="B634" s="136"/>
      <c r="C634" s="116"/>
      <c r="D634" s="138"/>
      <c r="E634" s="138"/>
      <c r="F634" s="137"/>
      <c r="G634" s="138"/>
      <c r="H634" s="138"/>
      <c r="I634" s="138"/>
      <c r="J634" s="138"/>
      <c r="K634" s="138"/>
      <c r="L634" s="21" t="s">
        <v>55</v>
      </c>
      <c r="M634" s="21" t="s">
        <v>994</v>
      </c>
      <c r="N634" s="31" t="s">
        <v>785</v>
      </c>
      <c r="O634" s="7">
        <v>2</v>
      </c>
      <c r="P634" s="7">
        <v>2</v>
      </c>
      <c r="Q634" s="117"/>
      <c r="R634" s="141"/>
      <c r="S634" s="134"/>
    </row>
    <row r="635" spans="1:19" ht="15" customHeight="1">
      <c r="A635" s="114"/>
      <c r="B635" s="136"/>
      <c r="C635" s="116"/>
      <c r="D635" s="138"/>
      <c r="E635" s="138"/>
      <c r="F635" s="137"/>
      <c r="G635" s="138"/>
      <c r="H635" s="138"/>
      <c r="I635" s="138"/>
      <c r="J635" s="138"/>
      <c r="K635" s="138"/>
      <c r="L635" s="21" t="s">
        <v>57</v>
      </c>
      <c r="M635" s="21" t="s">
        <v>995</v>
      </c>
      <c r="N635" s="31" t="s">
        <v>785</v>
      </c>
      <c r="O635" s="7">
        <v>2</v>
      </c>
      <c r="P635" s="7">
        <v>2</v>
      </c>
      <c r="Q635" s="117"/>
      <c r="R635" s="141"/>
      <c r="S635" s="134"/>
    </row>
    <row r="636" spans="1:19" ht="15" customHeight="1">
      <c r="A636" s="114"/>
      <c r="B636" s="136"/>
      <c r="C636" s="116"/>
      <c r="D636" s="138"/>
      <c r="E636" s="138"/>
      <c r="F636" s="137"/>
      <c r="G636" s="138"/>
      <c r="H636" s="138"/>
      <c r="I636" s="138"/>
      <c r="J636" s="138"/>
      <c r="K636" s="138"/>
      <c r="L636" s="21" t="s">
        <v>1224</v>
      </c>
      <c r="M636" s="21" t="s">
        <v>256</v>
      </c>
      <c r="N636" s="31" t="s">
        <v>785</v>
      </c>
      <c r="O636" s="7">
        <v>2</v>
      </c>
      <c r="P636" s="7">
        <v>2</v>
      </c>
      <c r="Q636" s="117"/>
      <c r="R636" s="141"/>
      <c r="S636" s="134"/>
    </row>
    <row r="637" spans="1:19" ht="15" customHeight="1">
      <c r="A637" s="114"/>
      <c r="B637" s="136"/>
      <c r="C637" s="116"/>
      <c r="D637" s="138"/>
      <c r="E637" s="138"/>
      <c r="F637" s="137"/>
      <c r="G637" s="138"/>
      <c r="H637" s="138"/>
      <c r="I637" s="138"/>
      <c r="J637" s="138"/>
      <c r="K637" s="138"/>
      <c r="L637" s="21" t="s">
        <v>257</v>
      </c>
      <c r="M637" s="21" t="s">
        <v>258</v>
      </c>
      <c r="N637" s="31" t="s">
        <v>785</v>
      </c>
      <c r="O637" s="7">
        <v>2</v>
      </c>
      <c r="P637" s="7">
        <v>2</v>
      </c>
      <c r="Q637" s="117"/>
      <c r="R637" s="141"/>
      <c r="S637" s="134"/>
    </row>
    <row r="638" spans="1:19" ht="15" customHeight="1">
      <c r="A638" s="114"/>
      <c r="B638" s="136"/>
      <c r="C638" s="116"/>
      <c r="D638" s="138"/>
      <c r="E638" s="138"/>
      <c r="F638" s="137"/>
      <c r="G638" s="138"/>
      <c r="H638" s="138"/>
      <c r="I638" s="138"/>
      <c r="J638" s="138"/>
      <c r="K638" s="138"/>
      <c r="L638" s="21" t="s">
        <v>90</v>
      </c>
      <c r="M638" s="21" t="s">
        <v>1215</v>
      </c>
      <c r="N638" s="31" t="s">
        <v>69</v>
      </c>
      <c r="O638" s="7">
        <v>1</v>
      </c>
      <c r="P638" s="7">
        <v>0.5</v>
      </c>
      <c r="Q638" s="117"/>
      <c r="R638" s="141"/>
      <c r="S638" s="134"/>
    </row>
    <row r="639" spans="1:19" ht="15" customHeight="1">
      <c r="A639" s="114" t="s">
        <v>1201</v>
      </c>
      <c r="B639" s="135" t="s">
        <v>802</v>
      </c>
      <c r="C639" s="115" t="s">
        <v>685</v>
      </c>
      <c r="D639" s="138">
        <v>9</v>
      </c>
      <c r="E639" s="138">
        <v>0</v>
      </c>
      <c r="F639" s="138">
        <f>D639-E639</f>
        <v>9</v>
      </c>
      <c r="G639" s="138">
        <f>SUM(P639:P643)</f>
        <v>10</v>
      </c>
      <c r="H639" s="138">
        <v>1</v>
      </c>
      <c r="I639" s="138">
        <v>0</v>
      </c>
      <c r="J639" s="138">
        <v>0</v>
      </c>
      <c r="K639" s="138">
        <v>1</v>
      </c>
      <c r="L639" s="21" t="s">
        <v>44</v>
      </c>
      <c r="M639" s="21" t="s">
        <v>994</v>
      </c>
      <c r="N639" s="31" t="s">
        <v>785</v>
      </c>
      <c r="O639" s="7">
        <v>2</v>
      </c>
      <c r="P639" s="7">
        <v>2</v>
      </c>
      <c r="Q639" s="117"/>
      <c r="R639" s="141"/>
      <c r="S639" s="134"/>
    </row>
    <row r="640" spans="1:19" ht="15" customHeight="1">
      <c r="A640" s="114"/>
      <c r="B640" s="136"/>
      <c r="C640" s="116"/>
      <c r="D640" s="138"/>
      <c r="E640" s="138"/>
      <c r="F640" s="137"/>
      <c r="G640" s="138"/>
      <c r="H640" s="138"/>
      <c r="I640" s="138"/>
      <c r="J640" s="138"/>
      <c r="K640" s="138"/>
      <c r="L640" s="21" t="s">
        <v>56</v>
      </c>
      <c r="M640" s="21" t="s">
        <v>994</v>
      </c>
      <c r="N640" s="31" t="s">
        <v>785</v>
      </c>
      <c r="O640" s="7">
        <v>2</v>
      </c>
      <c r="P640" s="7">
        <v>2</v>
      </c>
      <c r="Q640" s="117"/>
      <c r="R640" s="141"/>
      <c r="S640" s="134"/>
    </row>
    <row r="641" spans="1:19" ht="15" customHeight="1">
      <c r="A641" s="114"/>
      <c r="B641" s="136"/>
      <c r="C641" s="116"/>
      <c r="D641" s="138"/>
      <c r="E641" s="138"/>
      <c r="F641" s="137"/>
      <c r="G641" s="138"/>
      <c r="H641" s="138"/>
      <c r="I641" s="138"/>
      <c r="J641" s="138"/>
      <c r="K641" s="138"/>
      <c r="L641" s="21" t="s">
        <v>46</v>
      </c>
      <c r="M641" s="21" t="s">
        <v>996</v>
      </c>
      <c r="N641" s="31" t="s">
        <v>42</v>
      </c>
      <c r="O641" s="7">
        <v>2</v>
      </c>
      <c r="P641" s="7">
        <v>2</v>
      </c>
      <c r="Q641" s="117"/>
      <c r="R641" s="141"/>
      <c r="S641" s="134"/>
    </row>
    <row r="642" spans="1:19" ht="15" customHeight="1">
      <c r="A642" s="114"/>
      <c r="B642" s="136"/>
      <c r="C642" s="116"/>
      <c r="D642" s="138"/>
      <c r="E642" s="138"/>
      <c r="F642" s="137"/>
      <c r="G642" s="138"/>
      <c r="H642" s="138"/>
      <c r="I642" s="138"/>
      <c r="J642" s="138"/>
      <c r="K642" s="138"/>
      <c r="L642" s="21" t="s">
        <v>257</v>
      </c>
      <c r="M642" s="21" t="s">
        <v>997</v>
      </c>
      <c r="N642" s="31" t="s">
        <v>42</v>
      </c>
      <c r="O642" s="7">
        <v>2</v>
      </c>
      <c r="P642" s="7">
        <v>2</v>
      </c>
      <c r="Q642" s="117"/>
      <c r="R642" s="141"/>
      <c r="S642" s="134"/>
    </row>
    <row r="643" spans="1:19" ht="15" customHeight="1">
      <c r="A643" s="114"/>
      <c r="B643" s="136"/>
      <c r="C643" s="116"/>
      <c r="D643" s="138"/>
      <c r="E643" s="138"/>
      <c r="F643" s="137"/>
      <c r="G643" s="138"/>
      <c r="H643" s="138"/>
      <c r="I643" s="138"/>
      <c r="J643" s="138"/>
      <c r="K643" s="138"/>
      <c r="L643" s="21" t="s">
        <v>257</v>
      </c>
      <c r="M643" s="21" t="s">
        <v>998</v>
      </c>
      <c r="N643" s="31" t="s">
        <v>42</v>
      </c>
      <c r="O643" s="7">
        <v>2</v>
      </c>
      <c r="P643" s="7">
        <v>2</v>
      </c>
      <c r="Q643" s="117"/>
      <c r="R643" s="141"/>
      <c r="S643" s="134"/>
    </row>
    <row r="644" spans="1:19" ht="15" customHeight="1">
      <c r="A644" s="114" t="s">
        <v>1201</v>
      </c>
      <c r="B644" s="135" t="s">
        <v>843</v>
      </c>
      <c r="C644" s="115" t="s">
        <v>283</v>
      </c>
      <c r="D644" s="138">
        <v>9</v>
      </c>
      <c r="E644" s="138">
        <v>4</v>
      </c>
      <c r="F644" s="138">
        <f>D644-E644</f>
        <v>5</v>
      </c>
      <c r="G644" s="138">
        <f>SUM(P644:P648)</f>
        <v>10</v>
      </c>
      <c r="H644" s="138">
        <v>4</v>
      </c>
      <c r="I644" s="138">
        <v>0</v>
      </c>
      <c r="J644" s="138">
        <v>1</v>
      </c>
      <c r="K644" s="138">
        <v>4</v>
      </c>
      <c r="L644" s="21" t="s">
        <v>49</v>
      </c>
      <c r="M644" s="21" t="s">
        <v>994</v>
      </c>
      <c r="N644" s="31" t="s">
        <v>785</v>
      </c>
      <c r="O644" s="7">
        <v>2</v>
      </c>
      <c r="P644" s="7">
        <v>2</v>
      </c>
      <c r="Q644" s="117"/>
      <c r="R644" s="141"/>
      <c r="S644" s="134"/>
    </row>
    <row r="645" spans="1:19" ht="15" customHeight="1">
      <c r="A645" s="114"/>
      <c r="B645" s="136"/>
      <c r="C645" s="116"/>
      <c r="D645" s="138"/>
      <c r="E645" s="138"/>
      <c r="F645" s="137"/>
      <c r="G645" s="138"/>
      <c r="H645" s="138"/>
      <c r="I645" s="138"/>
      <c r="J645" s="138"/>
      <c r="K645" s="138"/>
      <c r="L645" s="21" t="s">
        <v>51</v>
      </c>
      <c r="M645" s="21" t="s">
        <v>994</v>
      </c>
      <c r="N645" s="31" t="s">
        <v>785</v>
      </c>
      <c r="O645" s="7">
        <v>2</v>
      </c>
      <c r="P645" s="7">
        <v>2</v>
      </c>
      <c r="Q645" s="117"/>
      <c r="R645" s="141"/>
      <c r="S645" s="134"/>
    </row>
    <row r="646" spans="1:19" ht="15" customHeight="1">
      <c r="A646" s="114"/>
      <c r="B646" s="136"/>
      <c r="C646" s="116"/>
      <c r="D646" s="138"/>
      <c r="E646" s="138"/>
      <c r="F646" s="137"/>
      <c r="G646" s="138"/>
      <c r="H646" s="138"/>
      <c r="I646" s="138"/>
      <c r="J646" s="138"/>
      <c r="K646" s="138"/>
      <c r="L646" s="21" t="s">
        <v>57</v>
      </c>
      <c r="M646" s="21" t="s">
        <v>999</v>
      </c>
      <c r="N646" s="31" t="s">
        <v>785</v>
      </c>
      <c r="O646" s="7">
        <v>2</v>
      </c>
      <c r="P646" s="7">
        <v>2</v>
      </c>
      <c r="Q646" s="117"/>
      <c r="R646" s="141"/>
      <c r="S646" s="134"/>
    </row>
    <row r="647" spans="1:19" ht="15" customHeight="1">
      <c r="A647" s="114"/>
      <c r="B647" s="136"/>
      <c r="C647" s="116"/>
      <c r="D647" s="138"/>
      <c r="E647" s="138"/>
      <c r="F647" s="137"/>
      <c r="G647" s="138"/>
      <c r="H647" s="138"/>
      <c r="I647" s="138"/>
      <c r="J647" s="138"/>
      <c r="K647" s="138"/>
      <c r="L647" s="21" t="s">
        <v>257</v>
      </c>
      <c r="M647" s="21" t="s">
        <v>1000</v>
      </c>
      <c r="N647" s="31" t="s">
        <v>42</v>
      </c>
      <c r="O647" s="7">
        <v>2</v>
      </c>
      <c r="P647" s="7">
        <v>2</v>
      </c>
      <c r="Q647" s="117"/>
      <c r="R647" s="141"/>
      <c r="S647" s="134"/>
    </row>
    <row r="648" spans="1:19" ht="15" customHeight="1">
      <c r="A648" s="114"/>
      <c r="B648" s="136"/>
      <c r="C648" s="116"/>
      <c r="D648" s="138"/>
      <c r="E648" s="138"/>
      <c r="F648" s="137"/>
      <c r="G648" s="138"/>
      <c r="H648" s="138"/>
      <c r="I648" s="138"/>
      <c r="J648" s="138"/>
      <c r="K648" s="138"/>
      <c r="L648" s="21" t="s">
        <v>257</v>
      </c>
      <c r="M648" s="21" t="s">
        <v>284</v>
      </c>
      <c r="N648" s="31" t="s">
        <v>785</v>
      </c>
      <c r="O648" s="7">
        <v>2</v>
      </c>
      <c r="P648" s="7">
        <v>2</v>
      </c>
      <c r="Q648" s="117"/>
      <c r="R648" s="141"/>
      <c r="S648" s="134"/>
    </row>
    <row r="649" spans="1:19" ht="15" customHeight="1">
      <c r="A649" s="114" t="s">
        <v>1201</v>
      </c>
      <c r="B649" s="135" t="s">
        <v>803</v>
      </c>
      <c r="C649" s="115" t="s">
        <v>271</v>
      </c>
      <c r="D649" s="138">
        <v>9</v>
      </c>
      <c r="E649" s="138">
        <v>0</v>
      </c>
      <c r="F649" s="138">
        <f>D649-E649</f>
        <v>9</v>
      </c>
      <c r="G649" s="138">
        <f>SUM(P649:P654)</f>
        <v>10.5</v>
      </c>
      <c r="H649" s="138">
        <v>1.5</v>
      </c>
      <c r="I649" s="138">
        <v>0</v>
      </c>
      <c r="J649" s="138">
        <v>0</v>
      </c>
      <c r="K649" s="138">
        <v>1.5</v>
      </c>
      <c r="L649" s="21" t="s">
        <v>47</v>
      </c>
      <c r="M649" s="21" t="s">
        <v>994</v>
      </c>
      <c r="N649" s="31" t="s">
        <v>785</v>
      </c>
      <c r="O649" s="7">
        <v>2</v>
      </c>
      <c r="P649" s="7">
        <v>2</v>
      </c>
      <c r="Q649" s="117"/>
      <c r="S649" s="134"/>
    </row>
    <row r="650" spans="1:19" ht="15" customHeight="1">
      <c r="A650" s="114"/>
      <c r="B650" s="136"/>
      <c r="C650" s="116"/>
      <c r="D650" s="138"/>
      <c r="E650" s="138"/>
      <c r="F650" s="137"/>
      <c r="G650" s="138"/>
      <c r="H650" s="138"/>
      <c r="I650" s="138"/>
      <c r="J650" s="138"/>
      <c r="K650" s="138"/>
      <c r="L650" s="21" t="s">
        <v>50</v>
      </c>
      <c r="M650" s="21" t="s">
        <v>994</v>
      </c>
      <c r="N650" s="31" t="s">
        <v>785</v>
      </c>
      <c r="O650" s="7">
        <v>2</v>
      </c>
      <c r="P650" s="7">
        <v>2</v>
      </c>
      <c r="Q650" s="117"/>
      <c r="S650" s="134"/>
    </row>
    <row r="651" spans="1:19" ht="15" customHeight="1">
      <c r="A651" s="114"/>
      <c r="B651" s="136"/>
      <c r="C651" s="116"/>
      <c r="D651" s="138"/>
      <c r="E651" s="138"/>
      <c r="F651" s="137"/>
      <c r="G651" s="138"/>
      <c r="H651" s="138"/>
      <c r="I651" s="138"/>
      <c r="J651" s="138"/>
      <c r="K651" s="138"/>
      <c r="L651" s="25" t="s">
        <v>1271</v>
      </c>
      <c r="M651" s="21" t="s">
        <v>272</v>
      </c>
      <c r="N651" s="31" t="s">
        <v>785</v>
      </c>
      <c r="O651" s="7">
        <v>2</v>
      </c>
      <c r="P651" s="7">
        <v>2</v>
      </c>
      <c r="Q651" s="117"/>
      <c r="S651" s="134"/>
    </row>
    <row r="652" spans="1:19" ht="15" customHeight="1">
      <c r="A652" s="114"/>
      <c r="B652" s="136"/>
      <c r="C652" s="116"/>
      <c r="D652" s="138"/>
      <c r="E652" s="138"/>
      <c r="F652" s="137"/>
      <c r="G652" s="138"/>
      <c r="H652" s="138"/>
      <c r="I652" s="138"/>
      <c r="J652" s="138"/>
      <c r="K652" s="138"/>
      <c r="L652" s="21" t="s">
        <v>46</v>
      </c>
      <c r="M652" s="21" t="s">
        <v>273</v>
      </c>
      <c r="N652" s="31" t="s">
        <v>42</v>
      </c>
      <c r="O652" s="7">
        <v>2</v>
      </c>
      <c r="P652" s="7">
        <v>2</v>
      </c>
      <c r="Q652" s="117"/>
      <c r="S652" s="134"/>
    </row>
    <row r="653" spans="1:19" ht="15" customHeight="1">
      <c r="A653" s="114"/>
      <c r="B653" s="136"/>
      <c r="C653" s="116"/>
      <c r="D653" s="138"/>
      <c r="E653" s="138"/>
      <c r="F653" s="137"/>
      <c r="G653" s="138"/>
      <c r="H653" s="138"/>
      <c r="I653" s="138"/>
      <c r="J653" s="138"/>
      <c r="K653" s="138"/>
      <c r="L653" s="21" t="s">
        <v>257</v>
      </c>
      <c r="M653" s="21" t="s">
        <v>1001</v>
      </c>
      <c r="N653" s="31" t="s">
        <v>42</v>
      </c>
      <c r="O653" s="7">
        <v>2</v>
      </c>
      <c r="P653" s="7">
        <v>2</v>
      </c>
      <c r="Q653" s="117"/>
      <c r="S653" s="134"/>
    </row>
    <row r="654" spans="1:19" ht="15" customHeight="1">
      <c r="A654" s="114"/>
      <c r="B654" s="136"/>
      <c r="C654" s="116"/>
      <c r="D654" s="138"/>
      <c r="E654" s="138"/>
      <c r="F654" s="137"/>
      <c r="G654" s="138"/>
      <c r="H654" s="138"/>
      <c r="I654" s="138"/>
      <c r="J654" s="138"/>
      <c r="K654" s="138"/>
      <c r="L654" s="21" t="s">
        <v>220</v>
      </c>
      <c r="M654" s="21" t="s">
        <v>1105</v>
      </c>
      <c r="N654" s="31" t="s">
        <v>42</v>
      </c>
      <c r="O654" s="7">
        <v>1</v>
      </c>
      <c r="P654" s="7">
        <v>0.5</v>
      </c>
      <c r="Q654" s="117"/>
      <c r="S654" s="134"/>
    </row>
    <row r="655" spans="1:19" ht="15" customHeight="1">
      <c r="A655" s="114" t="s">
        <v>1202</v>
      </c>
      <c r="B655" s="135" t="s">
        <v>803</v>
      </c>
      <c r="C655" s="115" t="s">
        <v>274</v>
      </c>
      <c r="D655" s="138">
        <v>9</v>
      </c>
      <c r="E655" s="138">
        <v>0</v>
      </c>
      <c r="F655" s="138">
        <f>D655-E655</f>
        <v>9</v>
      </c>
      <c r="G655" s="138">
        <f>SUM(P655:P658)</f>
        <v>8</v>
      </c>
      <c r="H655" s="138">
        <v>0</v>
      </c>
      <c r="I655" s="138">
        <v>0</v>
      </c>
      <c r="J655" s="138">
        <v>0</v>
      </c>
      <c r="K655" s="138">
        <v>0</v>
      </c>
      <c r="L655" s="21" t="s">
        <v>41</v>
      </c>
      <c r="M655" s="21" t="s">
        <v>994</v>
      </c>
      <c r="N655" s="31" t="s">
        <v>785</v>
      </c>
      <c r="O655" s="7">
        <v>2</v>
      </c>
      <c r="P655" s="7">
        <v>2</v>
      </c>
      <c r="R655" s="155" t="s">
        <v>861</v>
      </c>
      <c r="S655" s="119" t="s">
        <v>27</v>
      </c>
    </row>
    <row r="656" spans="1:19" ht="15" customHeight="1">
      <c r="A656" s="114"/>
      <c r="B656" s="136"/>
      <c r="C656" s="116"/>
      <c r="D656" s="138"/>
      <c r="E656" s="138"/>
      <c r="F656" s="137"/>
      <c r="G656" s="138"/>
      <c r="H656" s="138"/>
      <c r="I656" s="138"/>
      <c r="J656" s="138"/>
      <c r="K656" s="138"/>
      <c r="L656" s="21" t="s">
        <v>46</v>
      </c>
      <c r="M656" s="21" t="s">
        <v>1002</v>
      </c>
      <c r="N656" s="31" t="s">
        <v>42</v>
      </c>
      <c r="O656" s="7">
        <v>2</v>
      </c>
      <c r="P656" s="7">
        <v>2</v>
      </c>
      <c r="R656" s="156"/>
      <c r="S656" s="119"/>
    </row>
    <row r="657" spans="1:19" ht="15" customHeight="1">
      <c r="A657" s="114"/>
      <c r="B657" s="136"/>
      <c r="C657" s="116"/>
      <c r="D657" s="138"/>
      <c r="E657" s="138"/>
      <c r="F657" s="137"/>
      <c r="G657" s="138"/>
      <c r="H657" s="138"/>
      <c r="I657" s="138"/>
      <c r="J657" s="138"/>
      <c r="K657" s="138"/>
      <c r="L657" s="21" t="s">
        <v>46</v>
      </c>
      <c r="M657" s="21" t="s">
        <v>1003</v>
      </c>
      <c r="N657" s="31" t="s">
        <v>785</v>
      </c>
      <c r="O657" s="7">
        <v>2</v>
      </c>
      <c r="P657" s="7">
        <v>2</v>
      </c>
      <c r="R657" s="156"/>
      <c r="S657" s="119"/>
    </row>
    <row r="658" spans="1:19" ht="15" customHeight="1">
      <c r="A658" s="114"/>
      <c r="B658" s="136"/>
      <c r="C658" s="116"/>
      <c r="D658" s="138"/>
      <c r="E658" s="138"/>
      <c r="F658" s="137"/>
      <c r="G658" s="138"/>
      <c r="H658" s="138"/>
      <c r="I658" s="138"/>
      <c r="J658" s="138"/>
      <c r="K658" s="138"/>
      <c r="L658" s="25" t="s">
        <v>1272</v>
      </c>
      <c r="M658" s="21" t="s">
        <v>275</v>
      </c>
      <c r="N658" s="31" t="s">
        <v>785</v>
      </c>
      <c r="O658" s="7">
        <v>2</v>
      </c>
      <c r="P658" s="7">
        <v>2</v>
      </c>
      <c r="R658" s="156"/>
      <c r="S658" s="119"/>
    </row>
    <row r="659" spans="1:19" ht="15" customHeight="1">
      <c r="A659" s="114" t="s">
        <v>1202</v>
      </c>
      <c r="B659" s="135" t="s">
        <v>803</v>
      </c>
      <c r="C659" s="115" t="s">
        <v>285</v>
      </c>
      <c r="D659" s="138">
        <v>9</v>
      </c>
      <c r="E659" s="138">
        <v>0</v>
      </c>
      <c r="F659" s="138">
        <f>D659-E659</f>
        <v>9</v>
      </c>
      <c r="G659" s="138">
        <f>SUM(P659:P663)</f>
        <v>10</v>
      </c>
      <c r="H659" s="138">
        <v>1</v>
      </c>
      <c r="I659" s="138">
        <v>0</v>
      </c>
      <c r="J659" s="138">
        <v>0</v>
      </c>
      <c r="K659" s="138">
        <v>1</v>
      </c>
      <c r="L659" s="21" t="s">
        <v>48</v>
      </c>
      <c r="M659" s="21" t="s">
        <v>994</v>
      </c>
      <c r="N659" s="31" t="s">
        <v>785</v>
      </c>
      <c r="O659" s="7">
        <v>2</v>
      </c>
      <c r="P659" s="7">
        <v>2</v>
      </c>
      <c r="Q659" s="117"/>
      <c r="S659" s="134"/>
    </row>
    <row r="660" spans="1:19" ht="15" customHeight="1">
      <c r="A660" s="114"/>
      <c r="B660" s="136"/>
      <c r="C660" s="116"/>
      <c r="D660" s="138"/>
      <c r="E660" s="138"/>
      <c r="F660" s="137"/>
      <c r="G660" s="138"/>
      <c r="H660" s="138"/>
      <c r="I660" s="138"/>
      <c r="J660" s="138"/>
      <c r="K660" s="138"/>
      <c r="L660" s="21" t="s">
        <v>52</v>
      </c>
      <c r="M660" s="21" t="s">
        <v>994</v>
      </c>
      <c r="N660" s="31" t="s">
        <v>785</v>
      </c>
      <c r="O660" s="7">
        <v>2</v>
      </c>
      <c r="P660" s="7">
        <v>2</v>
      </c>
      <c r="Q660" s="117"/>
      <c r="S660" s="134"/>
    </row>
    <row r="661" spans="1:19" ht="15" customHeight="1">
      <c r="A661" s="114"/>
      <c r="B661" s="136"/>
      <c r="C661" s="116"/>
      <c r="D661" s="138"/>
      <c r="E661" s="138"/>
      <c r="F661" s="137"/>
      <c r="G661" s="138"/>
      <c r="H661" s="138"/>
      <c r="I661" s="138"/>
      <c r="J661" s="138"/>
      <c r="K661" s="138"/>
      <c r="L661" s="21" t="s">
        <v>54</v>
      </c>
      <c r="M661" s="21" t="s">
        <v>994</v>
      </c>
      <c r="N661" s="31" t="s">
        <v>785</v>
      </c>
      <c r="O661" s="7">
        <v>2</v>
      </c>
      <c r="P661" s="7">
        <v>2</v>
      </c>
      <c r="Q661" s="117"/>
      <c r="S661" s="134"/>
    </row>
    <row r="662" spans="1:19" ht="15" customHeight="1">
      <c r="A662" s="114"/>
      <c r="B662" s="136"/>
      <c r="C662" s="116"/>
      <c r="D662" s="138"/>
      <c r="E662" s="138"/>
      <c r="F662" s="137"/>
      <c r="G662" s="138"/>
      <c r="H662" s="138"/>
      <c r="I662" s="138"/>
      <c r="J662" s="138"/>
      <c r="K662" s="138"/>
      <c r="L662" s="21" t="s">
        <v>257</v>
      </c>
      <c r="M662" s="21" t="s">
        <v>286</v>
      </c>
      <c r="N662" s="31" t="s">
        <v>785</v>
      </c>
      <c r="O662" s="7">
        <v>2</v>
      </c>
      <c r="P662" s="7">
        <v>2</v>
      </c>
      <c r="Q662" s="117"/>
      <c r="S662" s="134"/>
    </row>
    <row r="663" spans="1:19" ht="15" customHeight="1">
      <c r="A663" s="114"/>
      <c r="B663" s="136"/>
      <c r="C663" s="116"/>
      <c r="D663" s="138"/>
      <c r="E663" s="138"/>
      <c r="F663" s="137"/>
      <c r="G663" s="138"/>
      <c r="H663" s="138"/>
      <c r="I663" s="138"/>
      <c r="J663" s="138"/>
      <c r="K663" s="138"/>
      <c r="L663" s="25" t="s">
        <v>1273</v>
      </c>
      <c r="M663" s="21" t="s">
        <v>1004</v>
      </c>
      <c r="N663" s="31" t="s">
        <v>785</v>
      </c>
      <c r="O663" s="7">
        <v>2</v>
      </c>
      <c r="P663" s="7">
        <v>2</v>
      </c>
      <c r="Q663" s="117"/>
      <c r="S663" s="134"/>
    </row>
    <row r="664" spans="1:19" ht="15" customHeight="1">
      <c r="A664" s="114" t="s">
        <v>1202</v>
      </c>
      <c r="B664" s="135" t="s">
        <v>803</v>
      </c>
      <c r="C664" s="115" t="s">
        <v>684</v>
      </c>
      <c r="D664" s="138">
        <v>9</v>
      </c>
      <c r="E664" s="138">
        <v>0</v>
      </c>
      <c r="F664" s="138">
        <f>D664-E664</f>
        <v>9</v>
      </c>
      <c r="G664" s="138">
        <f>SUM(P664:P668)</f>
        <v>10</v>
      </c>
      <c r="H664" s="138">
        <v>1</v>
      </c>
      <c r="I664" s="138">
        <v>0</v>
      </c>
      <c r="J664" s="138">
        <v>0</v>
      </c>
      <c r="K664" s="138">
        <v>1</v>
      </c>
      <c r="L664" s="21" t="s">
        <v>43</v>
      </c>
      <c r="M664" s="21" t="s">
        <v>994</v>
      </c>
      <c r="N664" s="31" t="s">
        <v>785</v>
      </c>
      <c r="O664" s="7">
        <v>2</v>
      </c>
      <c r="P664" s="7">
        <v>2</v>
      </c>
      <c r="Q664" s="117"/>
      <c r="S664" s="134"/>
    </row>
    <row r="665" spans="1:19" ht="15" customHeight="1">
      <c r="A665" s="114"/>
      <c r="B665" s="136"/>
      <c r="C665" s="116"/>
      <c r="D665" s="138"/>
      <c r="E665" s="138"/>
      <c r="F665" s="137"/>
      <c r="G665" s="138"/>
      <c r="H665" s="138"/>
      <c r="I665" s="138"/>
      <c r="J665" s="138"/>
      <c r="K665" s="138"/>
      <c r="L665" s="21" t="s">
        <v>46</v>
      </c>
      <c r="M665" s="21" t="s">
        <v>1005</v>
      </c>
      <c r="N665" s="31" t="s">
        <v>42</v>
      </c>
      <c r="O665" s="7">
        <v>2</v>
      </c>
      <c r="P665" s="7">
        <v>2</v>
      </c>
      <c r="Q665" s="117"/>
      <c r="S665" s="134"/>
    </row>
    <row r="666" spans="1:19" ht="15" customHeight="1">
      <c r="A666" s="114"/>
      <c r="B666" s="136"/>
      <c r="C666" s="116"/>
      <c r="D666" s="138"/>
      <c r="E666" s="138"/>
      <c r="F666" s="137"/>
      <c r="G666" s="138"/>
      <c r="H666" s="138"/>
      <c r="I666" s="138"/>
      <c r="J666" s="138"/>
      <c r="K666" s="138"/>
      <c r="L666" s="21" t="s">
        <v>46</v>
      </c>
      <c r="M666" s="21" t="s">
        <v>1006</v>
      </c>
      <c r="N666" s="31" t="s">
        <v>42</v>
      </c>
      <c r="O666" s="7">
        <v>2</v>
      </c>
      <c r="P666" s="7">
        <v>2</v>
      </c>
      <c r="Q666" s="117"/>
      <c r="S666" s="134"/>
    </row>
    <row r="667" spans="1:19" ht="15" customHeight="1">
      <c r="A667" s="114"/>
      <c r="B667" s="136"/>
      <c r="C667" s="116"/>
      <c r="D667" s="138"/>
      <c r="E667" s="138"/>
      <c r="F667" s="137"/>
      <c r="G667" s="138"/>
      <c r="H667" s="138"/>
      <c r="I667" s="138"/>
      <c r="J667" s="138"/>
      <c r="K667" s="138"/>
      <c r="L667" s="21" t="s">
        <v>46</v>
      </c>
      <c r="M667" s="21" t="s">
        <v>1007</v>
      </c>
      <c r="N667" s="31" t="s">
        <v>42</v>
      </c>
      <c r="O667" s="7">
        <v>2</v>
      </c>
      <c r="P667" s="7">
        <v>2</v>
      </c>
      <c r="Q667" s="117"/>
      <c r="S667" s="134"/>
    </row>
    <row r="668" spans="1:19" ht="15" customHeight="1">
      <c r="A668" s="114"/>
      <c r="B668" s="136"/>
      <c r="C668" s="116"/>
      <c r="D668" s="138"/>
      <c r="E668" s="138"/>
      <c r="F668" s="137"/>
      <c r="G668" s="138"/>
      <c r="H668" s="138"/>
      <c r="I668" s="138"/>
      <c r="J668" s="138"/>
      <c r="K668" s="138"/>
      <c r="L668" s="21" t="s">
        <v>257</v>
      </c>
      <c r="M668" s="21" t="s">
        <v>1008</v>
      </c>
      <c r="N668" s="31" t="s">
        <v>785</v>
      </c>
      <c r="O668" s="7">
        <v>2</v>
      </c>
      <c r="P668" s="7">
        <v>2</v>
      </c>
      <c r="Q668" s="117"/>
      <c r="S668" s="134"/>
    </row>
    <row r="669" spans="1:19" ht="15" customHeight="1">
      <c r="A669" s="114" t="s">
        <v>1202</v>
      </c>
      <c r="B669" s="135" t="s">
        <v>809</v>
      </c>
      <c r="C669" s="115" t="s">
        <v>249</v>
      </c>
      <c r="D669" s="138">
        <v>10</v>
      </c>
      <c r="E669" s="138">
        <v>0</v>
      </c>
      <c r="F669" s="138">
        <f>D669-E669</f>
        <v>10</v>
      </c>
      <c r="G669" s="138">
        <f>SUM(P669:P674)</f>
        <v>13</v>
      </c>
      <c r="H669" s="138">
        <v>3</v>
      </c>
      <c r="I669" s="138">
        <v>0</v>
      </c>
      <c r="J669" s="138">
        <v>0</v>
      </c>
      <c r="K669" s="138">
        <v>3</v>
      </c>
      <c r="L669" s="21" t="s">
        <v>45</v>
      </c>
      <c r="M669" s="21" t="s">
        <v>994</v>
      </c>
      <c r="N669" s="31" t="s">
        <v>785</v>
      </c>
      <c r="O669" s="7">
        <v>2</v>
      </c>
      <c r="P669" s="7">
        <v>2</v>
      </c>
      <c r="Q669" s="117"/>
      <c r="S669" s="134"/>
    </row>
    <row r="670" spans="1:19" ht="15" customHeight="1">
      <c r="A670" s="114"/>
      <c r="B670" s="136"/>
      <c r="C670" s="116"/>
      <c r="D670" s="138"/>
      <c r="E670" s="138"/>
      <c r="F670" s="137"/>
      <c r="G670" s="138"/>
      <c r="H670" s="138"/>
      <c r="I670" s="138"/>
      <c r="J670" s="138"/>
      <c r="K670" s="138"/>
      <c r="L670" s="21" t="s">
        <v>53</v>
      </c>
      <c r="M670" s="21" t="s">
        <v>994</v>
      </c>
      <c r="N670" s="31" t="s">
        <v>785</v>
      </c>
      <c r="O670" s="7">
        <v>2</v>
      </c>
      <c r="P670" s="7">
        <v>2</v>
      </c>
      <c r="Q670" s="117"/>
      <c r="S670" s="134"/>
    </row>
    <row r="671" spans="1:19" ht="15" customHeight="1">
      <c r="A671" s="114"/>
      <c r="B671" s="136"/>
      <c r="C671" s="116"/>
      <c r="D671" s="138"/>
      <c r="E671" s="138"/>
      <c r="F671" s="137"/>
      <c r="G671" s="138"/>
      <c r="H671" s="138"/>
      <c r="I671" s="138"/>
      <c r="J671" s="138"/>
      <c r="K671" s="138"/>
      <c r="L671" s="25" t="s">
        <v>1273</v>
      </c>
      <c r="M671" s="21" t="s">
        <v>1009</v>
      </c>
      <c r="N671" s="31" t="s">
        <v>785</v>
      </c>
      <c r="O671" s="7">
        <v>2</v>
      </c>
      <c r="P671" s="7">
        <v>2</v>
      </c>
      <c r="Q671" s="117"/>
      <c r="S671" s="134"/>
    </row>
    <row r="672" spans="1:19" ht="15" customHeight="1">
      <c r="A672" s="114"/>
      <c r="B672" s="136"/>
      <c r="C672" s="116"/>
      <c r="D672" s="138"/>
      <c r="E672" s="138"/>
      <c r="F672" s="137"/>
      <c r="G672" s="138"/>
      <c r="H672" s="138"/>
      <c r="I672" s="138"/>
      <c r="J672" s="138"/>
      <c r="K672" s="138"/>
      <c r="L672" s="25" t="s">
        <v>1273</v>
      </c>
      <c r="M672" s="21" t="s">
        <v>1010</v>
      </c>
      <c r="N672" s="31" t="s">
        <v>785</v>
      </c>
      <c r="O672" s="7">
        <v>2</v>
      </c>
      <c r="P672" s="7">
        <v>2</v>
      </c>
      <c r="Q672" s="117"/>
      <c r="S672" s="134"/>
    </row>
    <row r="673" spans="1:19" ht="15" customHeight="1">
      <c r="A673" s="114"/>
      <c r="B673" s="136"/>
      <c r="C673" s="116"/>
      <c r="D673" s="138"/>
      <c r="E673" s="138"/>
      <c r="F673" s="137"/>
      <c r="G673" s="138"/>
      <c r="H673" s="138"/>
      <c r="I673" s="138"/>
      <c r="J673" s="138"/>
      <c r="K673" s="138"/>
      <c r="L673" s="21" t="s">
        <v>79</v>
      </c>
      <c r="M673" s="21" t="s">
        <v>250</v>
      </c>
      <c r="N673" s="31" t="s">
        <v>785</v>
      </c>
      <c r="O673" s="7">
        <v>3</v>
      </c>
      <c r="P673" s="7">
        <v>3</v>
      </c>
      <c r="Q673" s="117"/>
      <c r="S673" s="134"/>
    </row>
    <row r="674" spans="1:19" ht="15" customHeight="1">
      <c r="A674" s="114"/>
      <c r="B674" s="136"/>
      <c r="C674" s="116"/>
      <c r="D674" s="138"/>
      <c r="E674" s="138"/>
      <c r="F674" s="137"/>
      <c r="G674" s="138"/>
      <c r="H674" s="138"/>
      <c r="I674" s="138"/>
      <c r="J674" s="138"/>
      <c r="K674" s="138"/>
      <c r="L674" s="21" t="s">
        <v>172</v>
      </c>
      <c r="M674" s="21" t="s">
        <v>1011</v>
      </c>
      <c r="N674" s="31" t="s">
        <v>785</v>
      </c>
      <c r="O674" s="7">
        <v>2</v>
      </c>
      <c r="P674" s="7">
        <v>2</v>
      </c>
      <c r="Q674" s="117"/>
      <c r="S674" s="134"/>
    </row>
    <row r="675" spans="1:19" ht="15" customHeight="1">
      <c r="A675" s="114" t="s">
        <v>1202</v>
      </c>
      <c r="B675" s="135" t="s">
        <v>809</v>
      </c>
      <c r="C675" s="111" t="s">
        <v>287</v>
      </c>
      <c r="D675" s="138">
        <v>10</v>
      </c>
      <c r="E675" s="138">
        <v>0</v>
      </c>
      <c r="F675" s="138">
        <f>D675-E675</f>
        <v>10</v>
      </c>
      <c r="G675" s="138">
        <f>SUM(P675:P680)</f>
        <v>12</v>
      </c>
      <c r="H675" s="138">
        <v>2</v>
      </c>
      <c r="I675" s="138">
        <v>0</v>
      </c>
      <c r="J675" s="138">
        <v>0</v>
      </c>
      <c r="K675" s="138">
        <v>2</v>
      </c>
      <c r="L675" s="21" t="s">
        <v>288</v>
      </c>
      <c r="M675" s="21" t="s">
        <v>289</v>
      </c>
      <c r="N675" s="31" t="s">
        <v>785</v>
      </c>
      <c r="O675" s="7">
        <v>2</v>
      </c>
      <c r="P675" s="7">
        <v>2</v>
      </c>
      <c r="Q675" s="117"/>
      <c r="S675" s="134"/>
    </row>
    <row r="676" spans="1:19" ht="15" customHeight="1">
      <c r="A676" s="114"/>
      <c r="B676" s="136"/>
      <c r="C676" s="111"/>
      <c r="D676" s="138"/>
      <c r="E676" s="138"/>
      <c r="F676" s="137"/>
      <c r="G676" s="138"/>
      <c r="H676" s="138"/>
      <c r="I676" s="138"/>
      <c r="J676" s="138"/>
      <c r="K676" s="138"/>
      <c r="L676" s="21" t="s">
        <v>257</v>
      </c>
      <c r="M676" s="21" t="s">
        <v>1012</v>
      </c>
      <c r="N676" s="31" t="s">
        <v>42</v>
      </c>
      <c r="O676" s="7">
        <v>2</v>
      </c>
      <c r="P676" s="7">
        <v>2</v>
      </c>
      <c r="Q676" s="117"/>
      <c r="S676" s="134"/>
    </row>
    <row r="677" spans="1:19" ht="15" customHeight="1">
      <c r="A677" s="114"/>
      <c r="B677" s="136"/>
      <c r="C677" s="111"/>
      <c r="D677" s="138"/>
      <c r="E677" s="138"/>
      <c r="F677" s="137"/>
      <c r="G677" s="138"/>
      <c r="H677" s="138"/>
      <c r="I677" s="138"/>
      <c r="J677" s="138"/>
      <c r="K677" s="138"/>
      <c r="L677" s="21" t="s">
        <v>257</v>
      </c>
      <c r="M677" s="21" t="s">
        <v>1013</v>
      </c>
      <c r="N677" s="31" t="s">
        <v>42</v>
      </c>
      <c r="O677" s="7">
        <v>2</v>
      </c>
      <c r="P677" s="7">
        <v>2</v>
      </c>
      <c r="Q677" s="117"/>
      <c r="S677" s="134"/>
    </row>
    <row r="678" spans="1:19" ht="15" customHeight="1">
      <c r="A678" s="114"/>
      <c r="B678" s="136"/>
      <c r="C678" s="111"/>
      <c r="D678" s="138"/>
      <c r="E678" s="138"/>
      <c r="F678" s="137"/>
      <c r="G678" s="138"/>
      <c r="H678" s="138"/>
      <c r="I678" s="138"/>
      <c r="J678" s="138"/>
      <c r="K678" s="138"/>
      <c r="L678" s="21" t="s">
        <v>40</v>
      </c>
      <c r="M678" s="21" t="s">
        <v>290</v>
      </c>
      <c r="N678" s="31" t="s">
        <v>785</v>
      </c>
      <c r="O678" s="7">
        <v>2</v>
      </c>
      <c r="P678" s="7">
        <v>2</v>
      </c>
      <c r="Q678" s="117"/>
      <c r="S678" s="134"/>
    </row>
    <row r="679" spans="1:19" ht="15" customHeight="1">
      <c r="A679" s="114"/>
      <c r="B679" s="136"/>
      <c r="C679" s="111"/>
      <c r="D679" s="138"/>
      <c r="E679" s="138"/>
      <c r="F679" s="137"/>
      <c r="G679" s="138"/>
      <c r="H679" s="138"/>
      <c r="I679" s="138"/>
      <c r="J679" s="138"/>
      <c r="K679" s="138"/>
      <c r="L679" s="21" t="s">
        <v>79</v>
      </c>
      <c r="M679" s="21" t="s">
        <v>1014</v>
      </c>
      <c r="N679" s="31" t="s">
        <v>785</v>
      </c>
      <c r="O679" s="7">
        <v>2</v>
      </c>
      <c r="P679" s="7">
        <v>2</v>
      </c>
      <c r="Q679" s="117"/>
      <c r="S679" s="134"/>
    </row>
    <row r="680" spans="1:19" ht="15" customHeight="1">
      <c r="A680" s="114"/>
      <c r="B680" s="136"/>
      <c r="C680" s="111"/>
      <c r="D680" s="138"/>
      <c r="E680" s="138"/>
      <c r="F680" s="137"/>
      <c r="G680" s="138"/>
      <c r="H680" s="138"/>
      <c r="I680" s="138"/>
      <c r="J680" s="138"/>
      <c r="K680" s="138"/>
      <c r="L680" s="25" t="s">
        <v>1161</v>
      </c>
      <c r="M680" s="21" t="s">
        <v>291</v>
      </c>
      <c r="N680" s="31" t="s">
        <v>785</v>
      </c>
      <c r="O680" s="7">
        <v>1</v>
      </c>
      <c r="P680" s="7">
        <v>2</v>
      </c>
      <c r="Q680" s="117"/>
      <c r="S680" s="134"/>
    </row>
    <row r="681" spans="1:19" ht="28.5">
      <c r="A681" s="114" t="s">
        <v>1203</v>
      </c>
      <c r="B681" s="135" t="s">
        <v>844</v>
      </c>
      <c r="C681" s="115" t="s">
        <v>694</v>
      </c>
      <c r="D681" s="138">
        <v>9</v>
      </c>
      <c r="E681" s="138">
        <v>2</v>
      </c>
      <c r="F681" s="138">
        <f>D681-E681</f>
        <v>7</v>
      </c>
      <c r="G681" s="138">
        <f>SUM(P681:P686)</f>
        <v>8</v>
      </c>
      <c r="H681" s="138">
        <v>1</v>
      </c>
      <c r="I681" s="138">
        <v>0</v>
      </c>
      <c r="J681" s="138">
        <v>0</v>
      </c>
      <c r="K681" s="138">
        <v>1</v>
      </c>
      <c r="L681" s="21" t="s">
        <v>618</v>
      </c>
      <c r="M681" s="21" t="s">
        <v>623</v>
      </c>
      <c r="N681" s="31" t="s">
        <v>69</v>
      </c>
      <c r="O681" s="7">
        <v>3</v>
      </c>
      <c r="P681" s="16">
        <v>1</v>
      </c>
      <c r="Q681" s="25" t="s">
        <v>1403</v>
      </c>
      <c r="S681" s="134"/>
    </row>
    <row r="682" spans="1:19" ht="15" customHeight="1">
      <c r="A682" s="114"/>
      <c r="B682" s="136"/>
      <c r="C682" s="116"/>
      <c r="D682" s="138"/>
      <c r="E682" s="138"/>
      <c r="F682" s="137"/>
      <c r="G682" s="138"/>
      <c r="H682" s="138"/>
      <c r="I682" s="138"/>
      <c r="J682" s="138"/>
      <c r="K682" s="138"/>
      <c r="L682" s="21" t="s">
        <v>40</v>
      </c>
      <c r="M682" s="21" t="s">
        <v>695</v>
      </c>
      <c r="N682" s="31" t="s">
        <v>785</v>
      </c>
      <c r="O682" s="7">
        <v>2</v>
      </c>
      <c r="P682" s="7">
        <v>2</v>
      </c>
      <c r="S682" s="134"/>
    </row>
    <row r="683" spans="1:19" ht="15" customHeight="1">
      <c r="A683" s="114"/>
      <c r="B683" s="136"/>
      <c r="C683" s="116"/>
      <c r="D683" s="138"/>
      <c r="E683" s="138"/>
      <c r="F683" s="137"/>
      <c r="G683" s="138"/>
      <c r="H683" s="138"/>
      <c r="I683" s="138"/>
      <c r="J683" s="138"/>
      <c r="K683" s="138"/>
      <c r="L683" s="21" t="s">
        <v>618</v>
      </c>
      <c r="M683" s="21" t="s">
        <v>1015</v>
      </c>
      <c r="N683" s="31" t="s">
        <v>42</v>
      </c>
      <c r="O683" s="7">
        <v>2</v>
      </c>
      <c r="P683" s="7">
        <v>2</v>
      </c>
      <c r="S683" s="134"/>
    </row>
    <row r="684" spans="1:19" ht="15" customHeight="1">
      <c r="A684" s="114"/>
      <c r="B684" s="136"/>
      <c r="C684" s="116"/>
      <c r="D684" s="138"/>
      <c r="E684" s="138"/>
      <c r="F684" s="137"/>
      <c r="G684" s="138"/>
      <c r="H684" s="138"/>
      <c r="I684" s="138"/>
      <c r="J684" s="138"/>
      <c r="K684" s="138"/>
      <c r="L684" s="21" t="s">
        <v>616</v>
      </c>
      <c r="M684" s="21" t="s">
        <v>1016</v>
      </c>
      <c r="N684" s="31" t="s">
        <v>42</v>
      </c>
      <c r="O684" s="7">
        <v>1</v>
      </c>
      <c r="P684" s="7">
        <v>2</v>
      </c>
      <c r="S684" s="134"/>
    </row>
    <row r="685" spans="1:19" ht="15" customHeight="1">
      <c r="A685" s="114"/>
      <c r="B685" s="136"/>
      <c r="C685" s="116"/>
      <c r="D685" s="138"/>
      <c r="E685" s="138"/>
      <c r="F685" s="137"/>
      <c r="G685" s="138"/>
      <c r="H685" s="138"/>
      <c r="I685" s="138"/>
      <c r="J685" s="138"/>
      <c r="K685" s="138"/>
      <c r="L685" s="21" t="s">
        <v>616</v>
      </c>
      <c r="M685" s="21" t="s">
        <v>1109</v>
      </c>
      <c r="N685" s="31" t="s">
        <v>42</v>
      </c>
      <c r="O685" s="7">
        <v>3</v>
      </c>
      <c r="P685" s="7">
        <v>0.5</v>
      </c>
      <c r="S685" s="134"/>
    </row>
    <row r="686" spans="1:19" ht="15" customHeight="1">
      <c r="A686" s="114"/>
      <c r="B686" s="136"/>
      <c r="C686" s="116"/>
      <c r="D686" s="138"/>
      <c r="E686" s="138"/>
      <c r="F686" s="137"/>
      <c r="G686" s="138"/>
      <c r="H686" s="138"/>
      <c r="I686" s="138"/>
      <c r="J686" s="138"/>
      <c r="K686" s="138"/>
      <c r="L686" s="21" t="s">
        <v>618</v>
      </c>
      <c r="M686" s="21" t="s">
        <v>1089</v>
      </c>
      <c r="N686" s="31" t="s">
        <v>69</v>
      </c>
      <c r="O686" s="7">
        <v>1</v>
      </c>
      <c r="P686" s="7">
        <v>0.5</v>
      </c>
      <c r="S686" s="134"/>
    </row>
    <row r="687" spans="1:19" ht="28.5">
      <c r="A687" s="114" t="s">
        <v>1203</v>
      </c>
      <c r="B687" s="135" t="s">
        <v>800</v>
      </c>
      <c r="C687" s="115" t="s">
        <v>698</v>
      </c>
      <c r="D687" s="138">
        <v>8</v>
      </c>
      <c r="E687" s="138">
        <v>0</v>
      </c>
      <c r="F687" s="138">
        <f>D687-E687</f>
        <v>8</v>
      </c>
      <c r="G687" s="138">
        <f>SUM(P687:P688)</f>
        <v>1.5</v>
      </c>
      <c r="H687" s="138">
        <v>0</v>
      </c>
      <c r="I687" s="138">
        <v>0</v>
      </c>
      <c r="J687" s="138">
        <v>0</v>
      </c>
      <c r="K687" s="138">
        <v>0</v>
      </c>
      <c r="L687" s="21" t="s">
        <v>1160</v>
      </c>
      <c r="M687" s="21" t="s">
        <v>699</v>
      </c>
      <c r="N687" s="31" t="s">
        <v>785</v>
      </c>
      <c r="O687" s="7">
        <v>3</v>
      </c>
      <c r="P687" s="16">
        <v>1</v>
      </c>
      <c r="Q687" s="25" t="s">
        <v>1404</v>
      </c>
      <c r="R687" s="155" t="s">
        <v>862</v>
      </c>
      <c r="S687" s="134" t="s">
        <v>1123</v>
      </c>
    </row>
    <row r="688" spans="1:19" ht="15" customHeight="1">
      <c r="A688" s="114"/>
      <c r="B688" s="136"/>
      <c r="C688" s="116"/>
      <c r="D688" s="138"/>
      <c r="E688" s="138"/>
      <c r="F688" s="137"/>
      <c r="G688" s="138"/>
      <c r="H688" s="138"/>
      <c r="I688" s="138"/>
      <c r="J688" s="138"/>
      <c r="K688" s="138"/>
      <c r="L688" s="21" t="s">
        <v>618</v>
      </c>
      <c r="M688" s="21" t="s">
        <v>1089</v>
      </c>
      <c r="N688" s="31" t="s">
        <v>69</v>
      </c>
      <c r="O688" s="7">
        <v>1</v>
      </c>
      <c r="P688" s="7">
        <v>0.5</v>
      </c>
      <c r="R688" s="156"/>
      <c r="S688" s="134"/>
    </row>
    <row r="689" spans="1:19" ht="28.5">
      <c r="A689" s="53" t="s">
        <v>1203</v>
      </c>
      <c r="B689" s="24" t="s">
        <v>800</v>
      </c>
      <c r="C689" s="31" t="s">
        <v>700</v>
      </c>
      <c r="D689" s="7">
        <v>8</v>
      </c>
      <c r="E689" s="7">
        <v>0</v>
      </c>
      <c r="F689" s="7">
        <f>D689-E689</f>
        <v>8</v>
      </c>
      <c r="G689" s="7">
        <f>SUM(P689:P689)</f>
        <v>1</v>
      </c>
      <c r="H689" s="7">
        <v>0</v>
      </c>
      <c r="I689" s="7">
        <v>0</v>
      </c>
      <c r="J689" s="7">
        <v>0</v>
      </c>
      <c r="K689" s="7">
        <v>0</v>
      </c>
      <c r="L689" s="21" t="s">
        <v>1160</v>
      </c>
      <c r="M689" s="21" t="s">
        <v>699</v>
      </c>
      <c r="N689" s="31" t="s">
        <v>785</v>
      </c>
      <c r="O689" s="7">
        <v>3</v>
      </c>
      <c r="P689" s="16">
        <v>1</v>
      </c>
      <c r="Q689" s="25" t="s">
        <v>1404</v>
      </c>
      <c r="R689" s="11" t="s">
        <v>862</v>
      </c>
      <c r="S689" s="25" t="s">
        <v>1124</v>
      </c>
    </row>
    <row r="690" spans="1:19" ht="15">
      <c r="A690" s="53" t="s">
        <v>1203</v>
      </c>
      <c r="B690" s="24" t="s">
        <v>800</v>
      </c>
      <c r="C690" s="31" t="s">
        <v>702</v>
      </c>
      <c r="D690" s="7">
        <v>8</v>
      </c>
      <c r="E690" s="7">
        <v>0</v>
      </c>
      <c r="F690" s="7">
        <f>D690-E690</f>
        <v>8</v>
      </c>
      <c r="G690" s="7">
        <f>SUM(P690)</f>
        <v>0.5</v>
      </c>
      <c r="H690" s="7">
        <v>0</v>
      </c>
      <c r="I690" s="7">
        <v>0</v>
      </c>
      <c r="J690" s="7">
        <v>0</v>
      </c>
      <c r="K690" s="7">
        <v>0</v>
      </c>
      <c r="L690" s="21" t="s">
        <v>616</v>
      </c>
      <c r="M690" s="21" t="s">
        <v>1109</v>
      </c>
      <c r="N690" s="31" t="s">
        <v>42</v>
      </c>
      <c r="O690" s="7">
        <v>3</v>
      </c>
      <c r="P690" s="7">
        <v>0.5</v>
      </c>
      <c r="Q690" s="69" t="s">
        <v>859</v>
      </c>
      <c r="R690" s="11" t="s">
        <v>862</v>
      </c>
      <c r="S690" s="25" t="s">
        <v>1124</v>
      </c>
    </row>
    <row r="691" spans="1:19" ht="15">
      <c r="A691" s="53" t="s">
        <v>1203</v>
      </c>
      <c r="B691" s="24" t="s">
        <v>800</v>
      </c>
      <c r="C691" s="31" t="s">
        <v>703</v>
      </c>
      <c r="D691" s="7">
        <v>8</v>
      </c>
      <c r="E691" s="7">
        <v>0</v>
      </c>
      <c r="F691" s="7">
        <f>D691-E691</f>
        <v>8</v>
      </c>
      <c r="G691" s="7">
        <f>SUM(P691)</f>
        <v>0.5</v>
      </c>
      <c r="H691" s="7">
        <v>0</v>
      </c>
      <c r="I691" s="7">
        <v>0</v>
      </c>
      <c r="J691" s="7">
        <v>0</v>
      </c>
      <c r="K691" s="7">
        <v>0</v>
      </c>
      <c r="L691" s="21" t="s">
        <v>618</v>
      </c>
      <c r="M691" s="21" t="s">
        <v>1089</v>
      </c>
      <c r="N691" s="31" t="s">
        <v>69</v>
      </c>
      <c r="O691" s="7">
        <v>1</v>
      </c>
      <c r="P691" s="7">
        <v>0.5</v>
      </c>
      <c r="Q691" s="69" t="s">
        <v>859</v>
      </c>
      <c r="R691" s="11" t="s">
        <v>862</v>
      </c>
      <c r="S691" s="25" t="s">
        <v>1124</v>
      </c>
    </row>
    <row r="692" spans="1:19" ht="15" customHeight="1">
      <c r="A692" s="114" t="s">
        <v>1203</v>
      </c>
      <c r="B692" s="135" t="s">
        <v>802</v>
      </c>
      <c r="C692" s="115" t="s">
        <v>696</v>
      </c>
      <c r="D692" s="138">
        <v>9</v>
      </c>
      <c r="E692" s="138">
        <v>0</v>
      </c>
      <c r="F692" s="138">
        <f>D692-E692</f>
        <v>9</v>
      </c>
      <c r="G692" s="138">
        <f>SUM(P692:P696)</f>
        <v>9</v>
      </c>
      <c r="H692" s="138">
        <v>0</v>
      </c>
      <c r="I692" s="138">
        <v>0</v>
      </c>
      <c r="J692" s="138">
        <v>0</v>
      </c>
      <c r="K692" s="138">
        <v>0</v>
      </c>
      <c r="L692" s="21" t="s">
        <v>1160</v>
      </c>
      <c r="M692" s="21" t="s">
        <v>1017</v>
      </c>
      <c r="N692" s="31" t="s">
        <v>785</v>
      </c>
      <c r="O692" s="7">
        <v>2</v>
      </c>
      <c r="P692" s="7">
        <v>2</v>
      </c>
      <c r="Q692" s="55"/>
      <c r="R692" s="155" t="s">
        <v>862</v>
      </c>
      <c r="S692" s="134"/>
    </row>
    <row r="693" spans="1:19" ht="28.5">
      <c r="A693" s="114"/>
      <c r="B693" s="136"/>
      <c r="C693" s="116"/>
      <c r="D693" s="138"/>
      <c r="E693" s="138"/>
      <c r="F693" s="137"/>
      <c r="G693" s="138"/>
      <c r="H693" s="138"/>
      <c r="I693" s="138"/>
      <c r="J693" s="138"/>
      <c r="K693" s="138"/>
      <c r="L693" s="21" t="s">
        <v>618</v>
      </c>
      <c r="M693" s="21" t="s">
        <v>621</v>
      </c>
      <c r="N693" s="31" t="s">
        <v>69</v>
      </c>
      <c r="O693" s="7">
        <v>3</v>
      </c>
      <c r="P693" s="16">
        <v>1.5</v>
      </c>
      <c r="Q693" s="25" t="s">
        <v>1405</v>
      </c>
      <c r="R693" s="146"/>
      <c r="S693" s="134"/>
    </row>
    <row r="694" spans="1:19" ht="15" customHeight="1">
      <c r="A694" s="114"/>
      <c r="B694" s="136"/>
      <c r="C694" s="116"/>
      <c r="D694" s="138"/>
      <c r="E694" s="138"/>
      <c r="F694" s="137"/>
      <c r="G694" s="138"/>
      <c r="H694" s="138"/>
      <c r="I694" s="138"/>
      <c r="J694" s="138"/>
      <c r="K694" s="138"/>
      <c r="L694" s="21" t="s">
        <v>1160</v>
      </c>
      <c r="M694" s="21" t="s">
        <v>697</v>
      </c>
      <c r="N694" s="31" t="s">
        <v>785</v>
      </c>
      <c r="O694" s="7">
        <v>3</v>
      </c>
      <c r="P694" s="7">
        <v>3</v>
      </c>
      <c r="Q694" s="55"/>
      <c r="R694" s="146"/>
      <c r="S694" s="134"/>
    </row>
    <row r="695" spans="1:19" ht="15" customHeight="1">
      <c r="A695" s="114"/>
      <c r="B695" s="136"/>
      <c r="C695" s="116"/>
      <c r="D695" s="138"/>
      <c r="E695" s="138"/>
      <c r="F695" s="137"/>
      <c r="G695" s="138"/>
      <c r="H695" s="138"/>
      <c r="I695" s="138"/>
      <c r="J695" s="138"/>
      <c r="K695" s="138"/>
      <c r="L695" s="21" t="s">
        <v>616</v>
      </c>
      <c r="M695" s="21" t="s">
        <v>1110</v>
      </c>
      <c r="N695" s="31" t="s">
        <v>42</v>
      </c>
      <c r="O695" s="7">
        <v>3</v>
      </c>
      <c r="P695" s="7">
        <v>1</v>
      </c>
      <c r="R695" s="146"/>
      <c r="S695" s="134"/>
    </row>
    <row r="696" spans="1:19" ht="15" customHeight="1">
      <c r="A696" s="114"/>
      <c r="B696" s="136"/>
      <c r="C696" s="116"/>
      <c r="D696" s="138"/>
      <c r="E696" s="138"/>
      <c r="F696" s="137"/>
      <c r="G696" s="138"/>
      <c r="H696" s="138"/>
      <c r="I696" s="138"/>
      <c r="J696" s="138"/>
      <c r="K696" s="138"/>
      <c r="L696" s="21" t="s">
        <v>618</v>
      </c>
      <c r="M696" s="21" t="s">
        <v>1111</v>
      </c>
      <c r="N696" s="31" t="s">
        <v>69</v>
      </c>
      <c r="O696" s="7">
        <v>1</v>
      </c>
      <c r="P696" s="7">
        <v>1.5</v>
      </c>
      <c r="R696" s="146"/>
      <c r="S696" s="134"/>
    </row>
    <row r="697" spans="1:19" ht="28.5">
      <c r="A697" s="53" t="s">
        <v>1203</v>
      </c>
      <c r="B697" s="24" t="s">
        <v>802</v>
      </c>
      <c r="C697" s="31" t="s">
        <v>701</v>
      </c>
      <c r="D697" s="7">
        <v>9</v>
      </c>
      <c r="E697" s="7">
        <v>0</v>
      </c>
      <c r="F697" s="7">
        <f>D697-E697</f>
        <v>9</v>
      </c>
      <c r="G697" s="7">
        <v>1</v>
      </c>
      <c r="H697" s="7">
        <v>0</v>
      </c>
      <c r="I697" s="7">
        <v>0</v>
      </c>
      <c r="J697" s="7">
        <v>0</v>
      </c>
      <c r="K697" s="7">
        <v>0</v>
      </c>
      <c r="L697" s="21" t="s">
        <v>1160</v>
      </c>
      <c r="M697" s="21" t="s">
        <v>699</v>
      </c>
      <c r="N697" s="31" t="s">
        <v>785</v>
      </c>
      <c r="O697" s="7">
        <v>3</v>
      </c>
      <c r="P697" s="16">
        <v>1</v>
      </c>
      <c r="Q697" s="25" t="s">
        <v>1404</v>
      </c>
      <c r="R697" s="11" t="s">
        <v>862</v>
      </c>
      <c r="S697" s="25" t="s">
        <v>1124</v>
      </c>
    </row>
    <row r="698" spans="1:19" ht="15" customHeight="1">
      <c r="A698" s="114" t="s">
        <v>1203</v>
      </c>
      <c r="B698" s="135" t="s">
        <v>802</v>
      </c>
      <c r="C698" s="115" t="s">
        <v>617</v>
      </c>
      <c r="D698" s="138">
        <v>9</v>
      </c>
      <c r="E698" s="138">
        <v>0</v>
      </c>
      <c r="F698" s="138">
        <f>D698-E698</f>
        <v>9</v>
      </c>
      <c r="G698" s="138">
        <f>SUM(P698:P702)</f>
        <v>12.5</v>
      </c>
      <c r="H698" s="138">
        <v>3</v>
      </c>
      <c r="I698" s="138">
        <v>0</v>
      </c>
      <c r="J698" s="138">
        <v>0.5</v>
      </c>
      <c r="K698" s="138">
        <v>3.5</v>
      </c>
      <c r="L698" s="21" t="s">
        <v>1160</v>
      </c>
      <c r="M698" s="21" t="s">
        <v>619</v>
      </c>
      <c r="N698" s="31" t="s">
        <v>785</v>
      </c>
      <c r="O698" s="7">
        <v>4</v>
      </c>
      <c r="P698" s="7">
        <v>5</v>
      </c>
      <c r="S698" s="134" t="s">
        <v>1421</v>
      </c>
    </row>
    <row r="699" spans="1:19" ht="15" customHeight="1">
      <c r="A699" s="114"/>
      <c r="B699" s="136"/>
      <c r="C699" s="116"/>
      <c r="D699" s="138"/>
      <c r="E699" s="138"/>
      <c r="F699" s="137"/>
      <c r="G699" s="138"/>
      <c r="H699" s="138"/>
      <c r="I699" s="138"/>
      <c r="J699" s="138"/>
      <c r="K699" s="138"/>
      <c r="L699" s="21" t="s">
        <v>1160</v>
      </c>
      <c r="M699" s="21" t="s">
        <v>620</v>
      </c>
      <c r="N699" s="31" t="s">
        <v>785</v>
      </c>
      <c r="O699" s="7">
        <v>2</v>
      </c>
      <c r="P699" s="7">
        <v>3</v>
      </c>
      <c r="S699" s="117"/>
    </row>
    <row r="700" spans="1:19" ht="28.5">
      <c r="A700" s="114"/>
      <c r="B700" s="136"/>
      <c r="C700" s="116"/>
      <c r="D700" s="138"/>
      <c r="E700" s="138"/>
      <c r="F700" s="137"/>
      <c r="G700" s="138"/>
      <c r="H700" s="138"/>
      <c r="I700" s="138"/>
      <c r="J700" s="138"/>
      <c r="K700" s="138"/>
      <c r="L700" s="21" t="s">
        <v>618</v>
      </c>
      <c r="M700" s="21" t="s">
        <v>621</v>
      </c>
      <c r="N700" s="31" t="s">
        <v>69</v>
      </c>
      <c r="O700" s="7">
        <v>3</v>
      </c>
      <c r="P700" s="16">
        <v>1</v>
      </c>
      <c r="Q700" s="25" t="s">
        <v>1405</v>
      </c>
      <c r="S700" s="117"/>
    </row>
    <row r="701" spans="1:19" ht="15" customHeight="1">
      <c r="A701" s="114"/>
      <c r="B701" s="136"/>
      <c r="C701" s="116"/>
      <c r="D701" s="138"/>
      <c r="E701" s="138"/>
      <c r="F701" s="137"/>
      <c r="G701" s="138"/>
      <c r="H701" s="138"/>
      <c r="I701" s="138"/>
      <c r="J701" s="138"/>
      <c r="K701" s="138"/>
      <c r="L701" s="21" t="s">
        <v>616</v>
      </c>
      <c r="M701" s="21" t="s">
        <v>1112</v>
      </c>
      <c r="N701" s="31" t="s">
        <v>42</v>
      </c>
      <c r="O701" s="7">
        <v>3</v>
      </c>
      <c r="P701" s="7">
        <v>1.5</v>
      </c>
      <c r="S701" s="117"/>
    </row>
    <row r="702" spans="1:19" ht="15" customHeight="1">
      <c r="A702" s="114"/>
      <c r="B702" s="136"/>
      <c r="C702" s="116"/>
      <c r="D702" s="138"/>
      <c r="E702" s="138"/>
      <c r="F702" s="137"/>
      <c r="G702" s="138"/>
      <c r="H702" s="138"/>
      <c r="I702" s="138"/>
      <c r="J702" s="138"/>
      <c r="K702" s="138"/>
      <c r="L702" s="21" t="s">
        <v>618</v>
      </c>
      <c r="M702" s="21" t="s">
        <v>1098</v>
      </c>
      <c r="N702" s="31" t="s">
        <v>69</v>
      </c>
      <c r="O702" s="7">
        <v>1</v>
      </c>
      <c r="P702" s="7">
        <v>2</v>
      </c>
      <c r="S702" s="117"/>
    </row>
    <row r="703" spans="1:19" ht="15" customHeight="1">
      <c r="A703" s="114" t="s">
        <v>1204</v>
      </c>
      <c r="B703" s="135" t="s">
        <v>845</v>
      </c>
      <c r="C703" s="115" t="s">
        <v>308</v>
      </c>
      <c r="D703" s="138">
        <v>8</v>
      </c>
      <c r="E703" s="138">
        <v>2</v>
      </c>
      <c r="F703" s="138">
        <f>D703-E703</f>
        <v>6</v>
      </c>
      <c r="G703" s="138">
        <f>SUM(P703:P708)</f>
        <v>9</v>
      </c>
      <c r="H703" s="138">
        <v>3</v>
      </c>
      <c r="I703" s="138">
        <v>0</v>
      </c>
      <c r="J703" s="138">
        <v>0</v>
      </c>
      <c r="K703" s="138">
        <v>3</v>
      </c>
      <c r="L703" s="21" t="s">
        <v>1161</v>
      </c>
      <c r="M703" s="21" t="s">
        <v>309</v>
      </c>
      <c r="N703" s="31" t="s">
        <v>785</v>
      </c>
      <c r="O703" s="7">
        <v>3</v>
      </c>
      <c r="P703" s="16">
        <v>1</v>
      </c>
      <c r="Q703" s="28" t="s">
        <v>1406</v>
      </c>
      <c r="S703" s="134"/>
    </row>
    <row r="704" spans="1:19" ht="15" customHeight="1">
      <c r="A704" s="114"/>
      <c r="B704" s="136"/>
      <c r="C704" s="116"/>
      <c r="D704" s="138"/>
      <c r="E704" s="138"/>
      <c r="F704" s="137"/>
      <c r="G704" s="138"/>
      <c r="H704" s="138"/>
      <c r="I704" s="138"/>
      <c r="J704" s="138"/>
      <c r="K704" s="138"/>
      <c r="L704" s="21" t="s">
        <v>1161</v>
      </c>
      <c r="M704" s="21" t="s">
        <v>310</v>
      </c>
      <c r="N704" s="31" t="s">
        <v>785</v>
      </c>
      <c r="O704" s="7">
        <v>3</v>
      </c>
      <c r="P704" s="7">
        <v>3</v>
      </c>
      <c r="S704" s="134"/>
    </row>
    <row r="705" spans="1:19" ht="15" customHeight="1">
      <c r="A705" s="114"/>
      <c r="B705" s="136"/>
      <c r="C705" s="116"/>
      <c r="D705" s="138"/>
      <c r="E705" s="138"/>
      <c r="F705" s="137"/>
      <c r="G705" s="138"/>
      <c r="H705" s="138"/>
      <c r="I705" s="138"/>
      <c r="J705" s="138"/>
      <c r="K705" s="138"/>
      <c r="L705" s="21" t="s">
        <v>40</v>
      </c>
      <c r="M705" s="21" t="s">
        <v>311</v>
      </c>
      <c r="N705" s="31" t="s">
        <v>785</v>
      </c>
      <c r="O705" s="7">
        <v>3</v>
      </c>
      <c r="P705" s="7">
        <v>3</v>
      </c>
      <c r="S705" s="134"/>
    </row>
    <row r="706" spans="1:19" ht="15" customHeight="1">
      <c r="A706" s="114"/>
      <c r="B706" s="136"/>
      <c r="C706" s="116"/>
      <c r="D706" s="138"/>
      <c r="E706" s="138"/>
      <c r="F706" s="137"/>
      <c r="G706" s="138"/>
      <c r="H706" s="138"/>
      <c r="I706" s="138"/>
      <c r="J706" s="138"/>
      <c r="K706" s="138"/>
      <c r="L706" s="21" t="s">
        <v>312</v>
      </c>
      <c r="M706" s="21" t="s">
        <v>1113</v>
      </c>
      <c r="N706" s="31" t="s">
        <v>785</v>
      </c>
      <c r="O706" s="7">
        <v>1</v>
      </c>
      <c r="P706" s="7">
        <v>0.5</v>
      </c>
      <c r="S706" s="134"/>
    </row>
    <row r="707" spans="1:19" ht="15" customHeight="1">
      <c r="A707" s="114"/>
      <c r="B707" s="136"/>
      <c r="C707" s="116"/>
      <c r="D707" s="138"/>
      <c r="E707" s="138"/>
      <c r="F707" s="137"/>
      <c r="G707" s="138"/>
      <c r="H707" s="138"/>
      <c r="I707" s="138"/>
      <c r="J707" s="138"/>
      <c r="K707" s="138"/>
      <c r="L707" s="21" t="s">
        <v>292</v>
      </c>
      <c r="M707" s="21" t="s">
        <v>313</v>
      </c>
      <c r="N707" s="31" t="s">
        <v>42</v>
      </c>
      <c r="O707" s="7">
        <v>2</v>
      </c>
      <c r="P707" s="7">
        <v>0</v>
      </c>
      <c r="Q707" s="25" t="s">
        <v>1277</v>
      </c>
      <c r="S707" s="134"/>
    </row>
    <row r="708" spans="1:19" ht="15" customHeight="1">
      <c r="A708" s="114"/>
      <c r="B708" s="136"/>
      <c r="C708" s="116"/>
      <c r="D708" s="138"/>
      <c r="E708" s="138"/>
      <c r="F708" s="137"/>
      <c r="G708" s="138"/>
      <c r="H708" s="138"/>
      <c r="I708" s="138"/>
      <c r="J708" s="137"/>
      <c r="K708" s="138"/>
      <c r="L708" s="21" t="s">
        <v>191</v>
      </c>
      <c r="M708" s="21" t="s">
        <v>1114</v>
      </c>
      <c r="N708" s="31" t="s">
        <v>42</v>
      </c>
      <c r="O708" s="7">
        <v>1</v>
      </c>
      <c r="P708" s="7">
        <v>1.5</v>
      </c>
      <c r="S708" s="134"/>
    </row>
    <row r="709" spans="1:19" ht="15" customHeight="1">
      <c r="A709" s="114" t="s">
        <v>1204</v>
      </c>
      <c r="B709" s="135" t="s">
        <v>1209</v>
      </c>
      <c r="C709" s="115" t="s">
        <v>704</v>
      </c>
      <c r="D709" s="138">
        <v>9</v>
      </c>
      <c r="E709" s="138">
        <v>4</v>
      </c>
      <c r="F709" s="138">
        <f>D709-E709</f>
        <v>5</v>
      </c>
      <c r="G709" s="138">
        <f>SUM(P709:P710)</f>
        <v>3</v>
      </c>
      <c r="H709" s="138">
        <v>0</v>
      </c>
      <c r="I709" s="138">
        <v>0</v>
      </c>
      <c r="J709" s="138">
        <v>0</v>
      </c>
      <c r="K709" s="138">
        <v>0</v>
      </c>
      <c r="L709" s="21" t="s">
        <v>191</v>
      </c>
      <c r="M709" s="21" t="s">
        <v>1116</v>
      </c>
      <c r="N709" s="31" t="s">
        <v>42</v>
      </c>
      <c r="O709" s="7">
        <v>1</v>
      </c>
      <c r="P709" s="7">
        <v>1</v>
      </c>
      <c r="Q709" s="117"/>
      <c r="S709" s="119" t="s">
        <v>1412</v>
      </c>
    </row>
    <row r="710" spans="1:19" ht="21.75" customHeight="1">
      <c r="A710" s="114"/>
      <c r="B710" s="136"/>
      <c r="C710" s="116"/>
      <c r="D710" s="138"/>
      <c r="E710" s="138"/>
      <c r="F710" s="137"/>
      <c r="G710" s="138"/>
      <c r="H710" s="138"/>
      <c r="I710" s="138"/>
      <c r="J710" s="138"/>
      <c r="K710" s="138"/>
      <c r="L710" s="21" t="s">
        <v>40</v>
      </c>
      <c r="M710" s="21" t="s">
        <v>705</v>
      </c>
      <c r="N710" s="31" t="s">
        <v>785</v>
      </c>
      <c r="O710" s="7">
        <v>2</v>
      </c>
      <c r="P710" s="7">
        <v>2</v>
      </c>
      <c r="Q710" s="117"/>
      <c r="S710" s="120"/>
    </row>
    <row r="711" spans="1:19" ht="15" customHeight="1">
      <c r="A711" s="114" t="s">
        <v>1204</v>
      </c>
      <c r="B711" s="135" t="s">
        <v>802</v>
      </c>
      <c r="C711" s="115" t="s">
        <v>318</v>
      </c>
      <c r="D711" s="138">
        <v>9</v>
      </c>
      <c r="E711" s="138">
        <v>0</v>
      </c>
      <c r="F711" s="138">
        <f>D711-E711</f>
        <v>9</v>
      </c>
      <c r="G711" s="138">
        <f>SUM(P711:P716)</f>
        <v>12</v>
      </c>
      <c r="H711" s="138">
        <v>3</v>
      </c>
      <c r="I711" s="138">
        <v>0</v>
      </c>
      <c r="J711" s="138">
        <v>0</v>
      </c>
      <c r="K711" s="138">
        <v>3</v>
      </c>
      <c r="L711" s="21" t="s">
        <v>1145</v>
      </c>
      <c r="M711" s="21" t="s">
        <v>319</v>
      </c>
      <c r="N711" s="31" t="s">
        <v>785</v>
      </c>
      <c r="O711" s="7">
        <v>2</v>
      </c>
      <c r="P711" s="7">
        <v>2</v>
      </c>
      <c r="S711" s="134"/>
    </row>
    <row r="712" spans="1:19" ht="15" customHeight="1">
      <c r="A712" s="114"/>
      <c r="B712" s="136"/>
      <c r="C712" s="116"/>
      <c r="D712" s="138"/>
      <c r="E712" s="138"/>
      <c r="F712" s="137"/>
      <c r="G712" s="138"/>
      <c r="H712" s="138"/>
      <c r="I712" s="138"/>
      <c r="J712" s="138"/>
      <c r="K712" s="138"/>
      <c r="L712" s="21" t="s">
        <v>191</v>
      </c>
      <c r="M712" s="21" t="s">
        <v>320</v>
      </c>
      <c r="N712" s="31" t="s">
        <v>42</v>
      </c>
      <c r="O712" s="7">
        <v>2</v>
      </c>
      <c r="P712" s="7">
        <v>2</v>
      </c>
      <c r="S712" s="134"/>
    </row>
    <row r="713" spans="1:19" ht="15" customHeight="1">
      <c r="A713" s="114"/>
      <c r="B713" s="136"/>
      <c r="C713" s="116"/>
      <c r="D713" s="138"/>
      <c r="E713" s="138"/>
      <c r="F713" s="137"/>
      <c r="G713" s="138"/>
      <c r="H713" s="138"/>
      <c r="I713" s="138"/>
      <c r="J713" s="138"/>
      <c r="K713" s="138"/>
      <c r="L713" s="21" t="s">
        <v>298</v>
      </c>
      <c r="M713" s="21" t="s">
        <v>905</v>
      </c>
      <c r="N713" s="31" t="s">
        <v>42</v>
      </c>
      <c r="O713" s="7">
        <v>2</v>
      </c>
      <c r="P713" s="7">
        <v>2</v>
      </c>
      <c r="S713" s="134"/>
    </row>
    <row r="714" spans="1:19" ht="15" customHeight="1">
      <c r="A714" s="114"/>
      <c r="B714" s="136"/>
      <c r="C714" s="116"/>
      <c r="D714" s="138"/>
      <c r="E714" s="138"/>
      <c r="F714" s="137"/>
      <c r="G714" s="138"/>
      <c r="H714" s="138"/>
      <c r="I714" s="138"/>
      <c r="J714" s="138"/>
      <c r="K714" s="138"/>
      <c r="L714" s="21" t="s">
        <v>1146</v>
      </c>
      <c r="M714" s="21" t="s">
        <v>321</v>
      </c>
      <c r="N714" s="31" t="s">
        <v>785</v>
      </c>
      <c r="O714" s="7">
        <v>2</v>
      </c>
      <c r="P714" s="7">
        <v>2</v>
      </c>
      <c r="S714" s="134"/>
    </row>
    <row r="715" spans="1:19" ht="15" customHeight="1">
      <c r="A715" s="114"/>
      <c r="B715" s="136"/>
      <c r="C715" s="116"/>
      <c r="D715" s="138"/>
      <c r="E715" s="138"/>
      <c r="F715" s="137"/>
      <c r="G715" s="138"/>
      <c r="H715" s="138"/>
      <c r="I715" s="138"/>
      <c r="J715" s="138"/>
      <c r="K715" s="138"/>
      <c r="L715" s="21" t="s">
        <v>115</v>
      </c>
      <c r="M715" s="21" t="s">
        <v>863</v>
      </c>
      <c r="N715" s="31" t="s">
        <v>42</v>
      </c>
      <c r="O715" s="7">
        <v>2</v>
      </c>
      <c r="P715" s="16">
        <v>4</v>
      </c>
      <c r="Q715" s="28" t="s">
        <v>1377</v>
      </c>
      <c r="S715" s="134"/>
    </row>
    <row r="716" spans="1:19" ht="15" customHeight="1">
      <c r="A716" s="114"/>
      <c r="B716" s="136"/>
      <c r="C716" s="116"/>
      <c r="D716" s="138"/>
      <c r="E716" s="138"/>
      <c r="F716" s="137"/>
      <c r="G716" s="138"/>
      <c r="H716" s="138"/>
      <c r="I716" s="138"/>
      <c r="J716" s="138"/>
      <c r="K716" s="138"/>
      <c r="L716" s="21" t="s">
        <v>292</v>
      </c>
      <c r="M716" s="21" t="s">
        <v>313</v>
      </c>
      <c r="N716" s="31" t="s">
        <v>42</v>
      </c>
      <c r="O716" s="7">
        <v>2</v>
      </c>
      <c r="P716" s="7">
        <v>0</v>
      </c>
      <c r="Q716" s="25" t="s">
        <v>1277</v>
      </c>
      <c r="S716" s="134"/>
    </row>
    <row r="717" spans="1:19" ht="15" customHeight="1">
      <c r="A717" s="114" t="s">
        <v>1204</v>
      </c>
      <c r="B717" s="135" t="s">
        <v>802</v>
      </c>
      <c r="C717" s="115" t="s">
        <v>322</v>
      </c>
      <c r="D717" s="138">
        <v>0</v>
      </c>
      <c r="E717" s="138">
        <v>0</v>
      </c>
      <c r="F717" s="138">
        <f>D717-E717</f>
        <v>0</v>
      </c>
      <c r="G717" s="138">
        <f>SUM(P717:P719)</f>
        <v>1.5</v>
      </c>
      <c r="H717" s="138">
        <v>1.5</v>
      </c>
      <c r="I717" s="138">
        <v>0</v>
      </c>
      <c r="J717" s="138">
        <v>0</v>
      </c>
      <c r="K717" s="138">
        <v>1.5</v>
      </c>
      <c r="L717" s="21" t="s">
        <v>292</v>
      </c>
      <c r="M717" s="21" t="s">
        <v>313</v>
      </c>
      <c r="N717" s="31" t="s">
        <v>42</v>
      </c>
      <c r="O717" s="7">
        <v>2</v>
      </c>
      <c r="P717" s="7">
        <v>0</v>
      </c>
      <c r="Q717" s="25" t="s">
        <v>1277</v>
      </c>
      <c r="S717" s="134" t="s">
        <v>2</v>
      </c>
    </row>
    <row r="718" spans="1:19" ht="15" customHeight="1">
      <c r="A718" s="114"/>
      <c r="B718" s="136"/>
      <c r="C718" s="116"/>
      <c r="D718" s="138"/>
      <c r="E718" s="138"/>
      <c r="F718" s="137"/>
      <c r="G718" s="138"/>
      <c r="H718" s="138"/>
      <c r="I718" s="138"/>
      <c r="J718" s="138"/>
      <c r="K718" s="138"/>
      <c r="L718" s="21" t="s">
        <v>191</v>
      </c>
      <c r="M718" s="21" t="s">
        <v>1115</v>
      </c>
      <c r="N718" s="31" t="s">
        <v>42</v>
      </c>
      <c r="O718" s="7">
        <v>1</v>
      </c>
      <c r="P718" s="7">
        <v>0.5</v>
      </c>
      <c r="S718" s="134"/>
    </row>
    <row r="719" spans="1:19" ht="15" customHeight="1">
      <c r="A719" s="114"/>
      <c r="B719" s="136"/>
      <c r="C719" s="116"/>
      <c r="D719" s="138"/>
      <c r="E719" s="138"/>
      <c r="F719" s="137"/>
      <c r="G719" s="138"/>
      <c r="H719" s="138"/>
      <c r="I719" s="138"/>
      <c r="J719" s="138"/>
      <c r="K719" s="138"/>
      <c r="L719" s="21" t="s">
        <v>191</v>
      </c>
      <c r="M719" s="21" t="s">
        <v>1116</v>
      </c>
      <c r="N719" s="31" t="s">
        <v>42</v>
      </c>
      <c r="O719" s="7">
        <v>1</v>
      </c>
      <c r="P719" s="7">
        <v>1</v>
      </c>
      <c r="S719" s="134"/>
    </row>
    <row r="720" spans="1:19" ht="15" customHeight="1">
      <c r="A720" s="114" t="s">
        <v>1205</v>
      </c>
      <c r="B720" s="135" t="s">
        <v>846</v>
      </c>
      <c r="C720" s="115" t="s">
        <v>745</v>
      </c>
      <c r="D720" s="138">
        <v>9</v>
      </c>
      <c r="E720" s="138">
        <v>2</v>
      </c>
      <c r="F720" s="138">
        <f>SUM(D720-E720)</f>
        <v>7</v>
      </c>
      <c r="G720" s="138">
        <f>SUM(P720:P724)</f>
        <v>9.5</v>
      </c>
      <c r="H720" s="138">
        <v>2.5</v>
      </c>
      <c r="I720" s="138">
        <v>0</v>
      </c>
      <c r="J720" s="138">
        <v>0</v>
      </c>
      <c r="K720" s="138">
        <v>2.5</v>
      </c>
      <c r="L720" s="21" t="s">
        <v>79</v>
      </c>
      <c r="M720" s="21" t="s">
        <v>746</v>
      </c>
      <c r="N720" s="31" t="s">
        <v>785</v>
      </c>
      <c r="O720" s="7">
        <v>2</v>
      </c>
      <c r="P720" s="7">
        <v>2</v>
      </c>
      <c r="Q720" s="117"/>
      <c r="S720" s="134"/>
    </row>
    <row r="721" spans="1:19" ht="15" customHeight="1">
      <c r="A721" s="114"/>
      <c r="B721" s="136"/>
      <c r="C721" s="116"/>
      <c r="D721" s="138"/>
      <c r="E721" s="138"/>
      <c r="F721" s="137"/>
      <c r="G721" s="138"/>
      <c r="H721" s="138"/>
      <c r="I721" s="138"/>
      <c r="J721" s="138"/>
      <c r="K721" s="138"/>
      <c r="L721" s="21" t="s">
        <v>689</v>
      </c>
      <c r="M721" s="21" t="s">
        <v>747</v>
      </c>
      <c r="N721" s="31" t="s">
        <v>42</v>
      </c>
      <c r="O721" s="7">
        <v>3</v>
      </c>
      <c r="P721" s="7">
        <v>3</v>
      </c>
      <c r="Q721" s="117"/>
      <c r="S721" s="134"/>
    </row>
    <row r="722" spans="1:19" ht="15" customHeight="1">
      <c r="A722" s="114"/>
      <c r="B722" s="136"/>
      <c r="C722" s="116"/>
      <c r="D722" s="138"/>
      <c r="E722" s="138"/>
      <c r="F722" s="137"/>
      <c r="G722" s="138"/>
      <c r="H722" s="138"/>
      <c r="I722" s="138"/>
      <c r="J722" s="138"/>
      <c r="K722" s="138"/>
      <c r="L722" s="21" t="s">
        <v>1162</v>
      </c>
      <c r="M722" s="21" t="s">
        <v>748</v>
      </c>
      <c r="N722" s="31" t="s">
        <v>785</v>
      </c>
      <c r="O722" s="7">
        <v>3</v>
      </c>
      <c r="P722" s="7">
        <v>3</v>
      </c>
      <c r="Q722" s="117"/>
      <c r="S722" s="134"/>
    </row>
    <row r="723" spans="1:19" ht="15" customHeight="1">
      <c r="A723" s="114"/>
      <c r="B723" s="136"/>
      <c r="C723" s="116"/>
      <c r="D723" s="138"/>
      <c r="E723" s="138"/>
      <c r="F723" s="137"/>
      <c r="G723" s="138"/>
      <c r="H723" s="138"/>
      <c r="I723" s="138"/>
      <c r="J723" s="138"/>
      <c r="K723" s="138"/>
      <c r="L723" s="21" t="s">
        <v>312</v>
      </c>
      <c r="M723" s="21" t="s">
        <v>1252</v>
      </c>
      <c r="N723" s="31" t="s">
        <v>42</v>
      </c>
      <c r="O723" s="7">
        <v>1</v>
      </c>
      <c r="P723" s="7">
        <v>1</v>
      </c>
      <c r="Q723" s="117"/>
      <c r="S723" s="134"/>
    </row>
    <row r="724" spans="1:19" ht="15" customHeight="1">
      <c r="A724" s="114"/>
      <c r="B724" s="136"/>
      <c r="C724" s="116"/>
      <c r="D724" s="138"/>
      <c r="E724" s="138"/>
      <c r="F724" s="137"/>
      <c r="G724" s="138"/>
      <c r="H724" s="138"/>
      <c r="I724" s="138"/>
      <c r="J724" s="138"/>
      <c r="K724" s="138"/>
      <c r="L724" s="21" t="s">
        <v>312</v>
      </c>
      <c r="M724" s="21" t="s">
        <v>1113</v>
      </c>
      <c r="N724" s="31" t="s">
        <v>785</v>
      </c>
      <c r="O724" s="7">
        <v>1</v>
      </c>
      <c r="P724" s="7">
        <v>0.5</v>
      </c>
      <c r="Q724" s="117"/>
      <c r="S724" s="134"/>
    </row>
    <row r="725" spans="1:19" ht="15" customHeight="1">
      <c r="A725" s="114" t="s">
        <v>1205</v>
      </c>
      <c r="B725" s="135" t="s">
        <v>803</v>
      </c>
      <c r="C725" s="115" t="s">
        <v>691</v>
      </c>
      <c r="D725" s="138">
        <v>9</v>
      </c>
      <c r="E725" s="138">
        <v>0</v>
      </c>
      <c r="F725" s="138">
        <f>D725-E725</f>
        <v>9</v>
      </c>
      <c r="G725" s="138">
        <f>SUM(P725:P728)</f>
        <v>8</v>
      </c>
      <c r="H725" s="138">
        <v>0</v>
      </c>
      <c r="I725" s="138">
        <v>0</v>
      </c>
      <c r="J725" s="138">
        <v>0</v>
      </c>
      <c r="K725" s="138">
        <v>0</v>
      </c>
      <c r="L725" s="21" t="s">
        <v>1162</v>
      </c>
      <c r="M725" s="21" t="s">
        <v>692</v>
      </c>
      <c r="N725" s="31" t="s">
        <v>69</v>
      </c>
      <c r="O725" s="7">
        <v>3</v>
      </c>
      <c r="P725" s="7">
        <v>3</v>
      </c>
      <c r="Q725" s="117"/>
      <c r="R725" s="155" t="s">
        <v>861</v>
      </c>
      <c r="S725" s="134" t="s">
        <v>10</v>
      </c>
    </row>
    <row r="726" spans="1:19" ht="15" customHeight="1">
      <c r="A726" s="114"/>
      <c r="B726" s="136"/>
      <c r="C726" s="116"/>
      <c r="D726" s="138"/>
      <c r="E726" s="138"/>
      <c r="F726" s="137"/>
      <c r="G726" s="138"/>
      <c r="H726" s="138"/>
      <c r="I726" s="138"/>
      <c r="J726" s="138"/>
      <c r="K726" s="138"/>
      <c r="L726" s="21" t="s">
        <v>1162</v>
      </c>
      <c r="M726" s="21" t="s">
        <v>693</v>
      </c>
      <c r="N726" s="31" t="s">
        <v>69</v>
      </c>
      <c r="O726" s="7">
        <v>3</v>
      </c>
      <c r="P726" s="7">
        <v>3</v>
      </c>
      <c r="Q726" s="117"/>
      <c r="R726" s="156"/>
      <c r="S726" s="134"/>
    </row>
    <row r="727" spans="1:19" ht="15" customHeight="1">
      <c r="A727" s="114"/>
      <c r="B727" s="136"/>
      <c r="C727" s="116"/>
      <c r="D727" s="138"/>
      <c r="E727" s="138"/>
      <c r="F727" s="137"/>
      <c r="G727" s="138"/>
      <c r="H727" s="138"/>
      <c r="I727" s="138"/>
      <c r="J727" s="138"/>
      <c r="K727" s="138"/>
      <c r="L727" s="21" t="s">
        <v>312</v>
      </c>
      <c r="M727" s="21" t="s">
        <v>1182</v>
      </c>
      <c r="N727" s="31" t="s">
        <v>42</v>
      </c>
      <c r="O727" s="7">
        <v>1</v>
      </c>
      <c r="P727" s="7">
        <v>0.5</v>
      </c>
      <c r="Q727" s="117"/>
      <c r="R727" s="156"/>
      <c r="S727" s="134"/>
    </row>
    <row r="728" spans="1:19" ht="15" customHeight="1">
      <c r="A728" s="116"/>
      <c r="B728" s="136"/>
      <c r="C728" s="116"/>
      <c r="D728" s="138"/>
      <c r="E728" s="138"/>
      <c r="F728" s="137"/>
      <c r="G728" s="138"/>
      <c r="H728" s="138"/>
      <c r="I728" s="138"/>
      <c r="J728" s="138"/>
      <c r="K728" s="138"/>
      <c r="L728" s="21" t="s">
        <v>312</v>
      </c>
      <c r="M728" s="21" t="s">
        <v>1117</v>
      </c>
      <c r="N728" s="31" t="s">
        <v>785</v>
      </c>
      <c r="O728" s="7">
        <v>1</v>
      </c>
      <c r="P728" s="7">
        <v>1.5</v>
      </c>
      <c r="Q728" s="117"/>
      <c r="R728" s="156"/>
      <c r="S728" s="134"/>
    </row>
    <row r="729" spans="1:19" ht="21">
      <c r="A729" s="114" t="s">
        <v>1333</v>
      </c>
      <c r="B729" s="135" t="s">
        <v>847</v>
      </c>
      <c r="C729" s="115" t="s">
        <v>750</v>
      </c>
      <c r="D729" s="138">
        <v>8</v>
      </c>
      <c r="E729" s="138">
        <v>4</v>
      </c>
      <c r="F729" s="138">
        <f>D729-E729</f>
        <v>4</v>
      </c>
      <c r="G729" s="138">
        <f>SUM(P729:P734)</f>
        <v>7</v>
      </c>
      <c r="H729" s="138">
        <v>3</v>
      </c>
      <c r="I729" s="138">
        <v>0</v>
      </c>
      <c r="J729" s="138">
        <v>0</v>
      </c>
      <c r="K729" s="138">
        <v>3</v>
      </c>
      <c r="L729" s="21" t="s">
        <v>1163</v>
      </c>
      <c r="M729" s="21" t="s">
        <v>752</v>
      </c>
      <c r="N729" s="31" t="s">
        <v>785</v>
      </c>
      <c r="O729" s="7">
        <v>2</v>
      </c>
      <c r="P729" s="7">
        <v>0</v>
      </c>
      <c r="Q729" s="38" t="s">
        <v>1407</v>
      </c>
      <c r="S729" s="134"/>
    </row>
    <row r="730" spans="1:19" ht="21">
      <c r="A730" s="114"/>
      <c r="B730" s="136"/>
      <c r="C730" s="116"/>
      <c r="D730" s="138"/>
      <c r="E730" s="138"/>
      <c r="F730" s="137"/>
      <c r="G730" s="138"/>
      <c r="H730" s="138"/>
      <c r="I730" s="138"/>
      <c r="J730" s="138"/>
      <c r="K730" s="138"/>
      <c r="L730" s="21" t="s">
        <v>753</v>
      </c>
      <c r="M730" s="21" t="s">
        <v>754</v>
      </c>
      <c r="N730" s="31" t="s">
        <v>785</v>
      </c>
      <c r="O730" s="7">
        <v>2</v>
      </c>
      <c r="P730" s="7">
        <v>0</v>
      </c>
      <c r="Q730" s="38" t="s">
        <v>1407</v>
      </c>
      <c r="S730" s="134"/>
    </row>
    <row r="731" spans="1:19" ht="15" customHeight="1">
      <c r="A731" s="114"/>
      <c r="B731" s="136"/>
      <c r="C731" s="116"/>
      <c r="D731" s="138"/>
      <c r="E731" s="138"/>
      <c r="F731" s="137"/>
      <c r="G731" s="138"/>
      <c r="H731" s="138"/>
      <c r="I731" s="138"/>
      <c r="J731" s="138"/>
      <c r="K731" s="138"/>
      <c r="L731" s="21" t="s">
        <v>755</v>
      </c>
      <c r="M731" s="21" t="s">
        <v>756</v>
      </c>
      <c r="N731" s="31" t="s">
        <v>42</v>
      </c>
      <c r="O731" s="7">
        <v>2</v>
      </c>
      <c r="P731" s="7">
        <v>2</v>
      </c>
      <c r="S731" s="134"/>
    </row>
    <row r="732" spans="1:19" ht="15" customHeight="1">
      <c r="A732" s="114"/>
      <c r="B732" s="136"/>
      <c r="C732" s="116"/>
      <c r="D732" s="138"/>
      <c r="E732" s="138"/>
      <c r="F732" s="137"/>
      <c r="G732" s="138"/>
      <c r="H732" s="138"/>
      <c r="I732" s="138"/>
      <c r="J732" s="138"/>
      <c r="K732" s="138"/>
      <c r="L732" s="21" t="s">
        <v>757</v>
      </c>
      <c r="M732" s="21" t="s">
        <v>758</v>
      </c>
      <c r="N732" s="31" t="s">
        <v>785</v>
      </c>
      <c r="O732" s="7">
        <v>3</v>
      </c>
      <c r="P732" s="7">
        <v>3</v>
      </c>
      <c r="S732" s="134"/>
    </row>
    <row r="733" spans="1:19" ht="15" customHeight="1">
      <c r="A733" s="114"/>
      <c r="B733" s="136"/>
      <c r="C733" s="116"/>
      <c r="D733" s="138"/>
      <c r="E733" s="138"/>
      <c r="F733" s="137"/>
      <c r="G733" s="138"/>
      <c r="H733" s="138"/>
      <c r="I733" s="138"/>
      <c r="J733" s="138"/>
      <c r="K733" s="138"/>
      <c r="L733" s="21" t="s">
        <v>755</v>
      </c>
      <c r="M733" s="21" t="s">
        <v>1253</v>
      </c>
      <c r="N733" s="31" t="s">
        <v>42</v>
      </c>
      <c r="O733" s="7">
        <v>1</v>
      </c>
      <c r="P733" s="7">
        <v>0.5</v>
      </c>
      <c r="S733" s="134"/>
    </row>
    <row r="734" spans="1:19" ht="15" customHeight="1">
      <c r="A734" s="114"/>
      <c r="B734" s="136"/>
      <c r="C734" s="116"/>
      <c r="D734" s="138"/>
      <c r="E734" s="138"/>
      <c r="F734" s="137"/>
      <c r="G734" s="138"/>
      <c r="H734" s="138"/>
      <c r="I734" s="138"/>
      <c r="J734" s="138"/>
      <c r="K734" s="138"/>
      <c r="L734" s="21" t="s">
        <v>759</v>
      </c>
      <c r="M734" s="21" t="s">
        <v>1254</v>
      </c>
      <c r="N734" s="31" t="s">
        <v>42</v>
      </c>
      <c r="O734" s="7">
        <v>1</v>
      </c>
      <c r="P734" s="7">
        <v>1.5</v>
      </c>
      <c r="S734" s="134"/>
    </row>
    <row r="735" spans="1:19" ht="15" customHeight="1">
      <c r="A735" s="114" t="s">
        <v>1333</v>
      </c>
      <c r="B735" s="135" t="s">
        <v>848</v>
      </c>
      <c r="C735" s="115" t="s">
        <v>760</v>
      </c>
      <c r="D735" s="138">
        <v>9</v>
      </c>
      <c r="E735" s="138">
        <v>4</v>
      </c>
      <c r="F735" s="138">
        <f>D735-E735</f>
        <v>5</v>
      </c>
      <c r="G735" s="138">
        <f>SUM(P735:P740)</f>
        <v>8.5</v>
      </c>
      <c r="H735" s="138">
        <v>3.5</v>
      </c>
      <c r="I735" s="138">
        <v>0</v>
      </c>
      <c r="J735" s="138">
        <v>0</v>
      </c>
      <c r="K735" s="138">
        <v>3.5</v>
      </c>
      <c r="L735" s="21" t="s">
        <v>1164</v>
      </c>
      <c r="M735" s="21" t="s">
        <v>761</v>
      </c>
      <c r="N735" s="31" t="s">
        <v>42</v>
      </c>
      <c r="O735" s="7">
        <v>3</v>
      </c>
      <c r="P735" s="7">
        <v>3</v>
      </c>
      <c r="S735" s="134"/>
    </row>
    <row r="736" spans="1:19" ht="15" customHeight="1">
      <c r="A736" s="114"/>
      <c r="B736" s="136"/>
      <c r="C736" s="116"/>
      <c r="D736" s="138"/>
      <c r="E736" s="138"/>
      <c r="F736" s="138"/>
      <c r="G736" s="138"/>
      <c r="H736" s="138"/>
      <c r="I736" s="138"/>
      <c r="J736" s="138"/>
      <c r="K736" s="138"/>
      <c r="L736" s="21" t="s">
        <v>757</v>
      </c>
      <c r="M736" s="21" t="s">
        <v>762</v>
      </c>
      <c r="N736" s="31" t="s">
        <v>42</v>
      </c>
      <c r="O736" s="7">
        <v>2</v>
      </c>
      <c r="P736" s="7">
        <v>1</v>
      </c>
      <c r="Q736" s="25" t="s">
        <v>30</v>
      </c>
      <c r="S736" s="134"/>
    </row>
    <row r="737" spans="1:19" ht="15" customHeight="1">
      <c r="A737" s="114"/>
      <c r="B737" s="136"/>
      <c r="C737" s="116"/>
      <c r="D737" s="138"/>
      <c r="E737" s="138"/>
      <c r="F737" s="138"/>
      <c r="G737" s="138"/>
      <c r="H737" s="138"/>
      <c r="I737" s="138"/>
      <c r="J737" s="138"/>
      <c r="K737" s="138"/>
      <c r="L737" s="21" t="s">
        <v>1165</v>
      </c>
      <c r="M737" s="21" t="s">
        <v>763</v>
      </c>
      <c r="N737" s="31" t="s">
        <v>69</v>
      </c>
      <c r="O737" s="7">
        <v>3</v>
      </c>
      <c r="P737" s="7">
        <v>3</v>
      </c>
      <c r="S737" s="134"/>
    </row>
    <row r="738" spans="1:19" ht="21">
      <c r="A738" s="114"/>
      <c r="B738" s="136"/>
      <c r="C738" s="116"/>
      <c r="D738" s="138"/>
      <c r="E738" s="138"/>
      <c r="F738" s="138"/>
      <c r="G738" s="138"/>
      <c r="H738" s="138"/>
      <c r="I738" s="138"/>
      <c r="J738" s="138"/>
      <c r="K738" s="138"/>
      <c r="L738" s="21" t="s">
        <v>1135</v>
      </c>
      <c r="M738" s="21" t="s">
        <v>763</v>
      </c>
      <c r="N738" s="31" t="s">
        <v>69</v>
      </c>
      <c r="O738" s="7">
        <v>3</v>
      </c>
      <c r="P738" s="7">
        <v>0</v>
      </c>
      <c r="Q738" s="38" t="s">
        <v>1407</v>
      </c>
      <c r="S738" s="134"/>
    </row>
    <row r="739" spans="1:19" ht="15" customHeight="1">
      <c r="A739" s="114"/>
      <c r="B739" s="136"/>
      <c r="C739" s="116"/>
      <c r="D739" s="138"/>
      <c r="E739" s="138"/>
      <c r="F739" s="138"/>
      <c r="G739" s="138"/>
      <c r="H739" s="138"/>
      <c r="I739" s="138"/>
      <c r="J739" s="138"/>
      <c r="K739" s="138"/>
      <c r="L739" s="21" t="s">
        <v>759</v>
      </c>
      <c r="M739" s="21" t="s">
        <v>1118</v>
      </c>
      <c r="N739" s="31" t="s">
        <v>42</v>
      </c>
      <c r="O739" s="7">
        <v>1</v>
      </c>
      <c r="P739" s="7">
        <v>1</v>
      </c>
      <c r="S739" s="134"/>
    </row>
    <row r="740" spans="1:19" ht="15" customHeight="1">
      <c r="A740" s="116"/>
      <c r="B740" s="136"/>
      <c r="C740" s="116"/>
      <c r="D740" s="138"/>
      <c r="E740" s="138"/>
      <c r="F740" s="138"/>
      <c r="G740" s="138"/>
      <c r="H740" s="138"/>
      <c r="I740" s="138"/>
      <c r="J740" s="138"/>
      <c r="K740" s="138"/>
      <c r="L740" s="21" t="s">
        <v>751</v>
      </c>
      <c r="M740" s="21" t="s">
        <v>1119</v>
      </c>
      <c r="N740" s="31" t="s">
        <v>42</v>
      </c>
      <c r="O740" s="7">
        <v>1</v>
      </c>
      <c r="P740" s="7">
        <v>0.5</v>
      </c>
      <c r="S740" s="134"/>
    </row>
    <row r="741" spans="1:19" ht="15" customHeight="1">
      <c r="A741" s="114" t="s">
        <v>1333</v>
      </c>
      <c r="B741" s="167" t="s">
        <v>1334</v>
      </c>
      <c r="C741" s="115" t="s">
        <v>764</v>
      </c>
      <c r="D741" s="138">
        <v>8</v>
      </c>
      <c r="E741" s="138">
        <v>4</v>
      </c>
      <c r="F741" s="138">
        <f>D741-E741</f>
        <v>4</v>
      </c>
      <c r="G741" s="138">
        <f>SUM(P741:P747)</f>
        <v>11.5</v>
      </c>
      <c r="H741" s="138">
        <v>4</v>
      </c>
      <c r="I741" s="138">
        <v>0</v>
      </c>
      <c r="J741" s="138">
        <v>3.5</v>
      </c>
      <c r="K741" s="138">
        <v>4</v>
      </c>
      <c r="L741" s="21" t="s">
        <v>1164</v>
      </c>
      <c r="M741" s="21" t="s">
        <v>1018</v>
      </c>
      <c r="N741" s="31" t="s">
        <v>42</v>
      </c>
      <c r="O741" s="7">
        <v>2</v>
      </c>
      <c r="P741" s="7">
        <v>2</v>
      </c>
      <c r="S741" s="134" t="s">
        <v>1422</v>
      </c>
    </row>
    <row r="742" spans="1:19" ht="15" customHeight="1">
      <c r="A742" s="114"/>
      <c r="B742" s="167"/>
      <c r="C742" s="115"/>
      <c r="D742" s="138"/>
      <c r="E742" s="138"/>
      <c r="F742" s="138"/>
      <c r="G742" s="138"/>
      <c r="H742" s="138"/>
      <c r="I742" s="138"/>
      <c r="J742" s="138"/>
      <c r="K742" s="138"/>
      <c r="L742" s="21" t="s">
        <v>757</v>
      </c>
      <c r="M742" s="21" t="s">
        <v>762</v>
      </c>
      <c r="N742" s="31" t="s">
        <v>42</v>
      </c>
      <c r="O742" s="7">
        <v>2</v>
      </c>
      <c r="P742" s="7">
        <v>1</v>
      </c>
      <c r="Q742" s="25" t="s">
        <v>30</v>
      </c>
      <c r="S742" s="134"/>
    </row>
    <row r="743" spans="1:19" ht="15" customHeight="1">
      <c r="A743" s="114"/>
      <c r="B743" s="168"/>
      <c r="C743" s="116"/>
      <c r="D743" s="138"/>
      <c r="E743" s="138"/>
      <c r="F743" s="138"/>
      <c r="G743" s="138"/>
      <c r="H743" s="138"/>
      <c r="I743" s="138"/>
      <c r="J743" s="138"/>
      <c r="K743" s="138"/>
      <c r="L743" s="21" t="s">
        <v>1165</v>
      </c>
      <c r="M743" s="21" t="s">
        <v>765</v>
      </c>
      <c r="N743" s="31" t="s">
        <v>69</v>
      </c>
      <c r="O743" s="7">
        <v>2</v>
      </c>
      <c r="P743" s="7">
        <v>2</v>
      </c>
      <c r="S743" s="134"/>
    </row>
    <row r="744" spans="1:19" ht="15" customHeight="1">
      <c r="A744" s="114"/>
      <c r="B744" s="168"/>
      <c r="C744" s="116"/>
      <c r="D744" s="138"/>
      <c r="E744" s="138"/>
      <c r="F744" s="138"/>
      <c r="G744" s="138"/>
      <c r="H744" s="138"/>
      <c r="I744" s="138"/>
      <c r="J744" s="138"/>
      <c r="K744" s="138"/>
      <c r="L744" s="21" t="s">
        <v>755</v>
      </c>
      <c r="M744" s="21" t="s">
        <v>1120</v>
      </c>
      <c r="N744" s="31" t="s">
        <v>42</v>
      </c>
      <c r="O744" s="7">
        <v>1</v>
      </c>
      <c r="P744" s="7">
        <v>1.5</v>
      </c>
      <c r="S744" s="134"/>
    </row>
    <row r="745" spans="1:19" ht="15" customHeight="1">
      <c r="A745" s="114"/>
      <c r="B745" s="168"/>
      <c r="C745" s="116"/>
      <c r="D745" s="138"/>
      <c r="E745" s="138"/>
      <c r="F745" s="138"/>
      <c r="G745" s="138"/>
      <c r="H745" s="138"/>
      <c r="I745" s="138"/>
      <c r="J745" s="138"/>
      <c r="K745" s="138"/>
      <c r="L745" s="21" t="s">
        <v>759</v>
      </c>
      <c r="M745" s="21" t="s">
        <v>1423</v>
      </c>
      <c r="N745" s="31" t="s">
        <v>42</v>
      </c>
      <c r="O745" s="7">
        <v>1</v>
      </c>
      <c r="P745" s="7">
        <v>3</v>
      </c>
      <c r="S745" s="134"/>
    </row>
    <row r="746" spans="1:19" ht="15" customHeight="1">
      <c r="A746" s="114"/>
      <c r="B746" s="168"/>
      <c r="C746" s="116"/>
      <c r="D746" s="138"/>
      <c r="E746" s="138"/>
      <c r="F746" s="138"/>
      <c r="G746" s="138"/>
      <c r="H746" s="138"/>
      <c r="I746" s="138"/>
      <c r="J746" s="138"/>
      <c r="K746" s="138"/>
      <c r="L746" s="21" t="s">
        <v>220</v>
      </c>
      <c r="M746" s="21" t="s">
        <v>1411</v>
      </c>
      <c r="N746" s="31" t="s">
        <v>42</v>
      </c>
      <c r="O746" s="7">
        <v>1</v>
      </c>
      <c r="P746" s="7">
        <v>0.5</v>
      </c>
      <c r="S746" s="134"/>
    </row>
    <row r="747" spans="1:19" ht="15" customHeight="1">
      <c r="A747" s="114"/>
      <c r="B747" s="168"/>
      <c r="C747" s="116"/>
      <c r="D747" s="138"/>
      <c r="E747" s="138"/>
      <c r="F747" s="138"/>
      <c r="G747" s="138"/>
      <c r="H747" s="138"/>
      <c r="I747" s="138"/>
      <c r="J747" s="138"/>
      <c r="K747" s="138"/>
      <c r="L747" s="21" t="s">
        <v>751</v>
      </c>
      <c r="M747" s="21" t="s">
        <v>1121</v>
      </c>
      <c r="N747" s="31" t="s">
        <v>42</v>
      </c>
      <c r="O747" s="7">
        <v>1</v>
      </c>
      <c r="P747" s="7">
        <v>1.5</v>
      </c>
      <c r="S747" s="134"/>
    </row>
    <row r="748" spans="1:19" ht="15" customHeight="1">
      <c r="A748" s="114" t="s">
        <v>1333</v>
      </c>
      <c r="B748" s="135" t="s">
        <v>803</v>
      </c>
      <c r="C748" s="115" t="s">
        <v>766</v>
      </c>
      <c r="D748" s="138">
        <v>9</v>
      </c>
      <c r="E748" s="138">
        <v>0</v>
      </c>
      <c r="F748" s="138">
        <f>D748-E748</f>
        <v>9</v>
      </c>
      <c r="G748" s="138">
        <v>7</v>
      </c>
      <c r="H748" s="138">
        <v>0</v>
      </c>
      <c r="I748" s="138">
        <v>0</v>
      </c>
      <c r="J748" s="138">
        <v>0</v>
      </c>
      <c r="K748" s="138">
        <v>0</v>
      </c>
      <c r="L748" s="21" t="s">
        <v>79</v>
      </c>
      <c r="M748" s="21" t="s">
        <v>1019</v>
      </c>
      <c r="N748" s="31" t="s">
        <v>785</v>
      </c>
      <c r="O748" s="7">
        <v>2</v>
      </c>
      <c r="P748" s="7">
        <v>2</v>
      </c>
      <c r="Q748" s="172"/>
      <c r="R748" s="155" t="s">
        <v>861</v>
      </c>
      <c r="S748" s="152" t="s">
        <v>1413</v>
      </c>
    </row>
    <row r="749" spans="1:19" ht="15" customHeight="1">
      <c r="A749" s="114"/>
      <c r="B749" s="136"/>
      <c r="C749" s="116"/>
      <c r="D749" s="138"/>
      <c r="E749" s="138"/>
      <c r="F749" s="138"/>
      <c r="G749" s="138"/>
      <c r="H749" s="138"/>
      <c r="I749" s="138"/>
      <c r="J749" s="138"/>
      <c r="K749" s="138"/>
      <c r="L749" s="21" t="s">
        <v>757</v>
      </c>
      <c r="M749" s="21" t="s">
        <v>767</v>
      </c>
      <c r="N749" s="31" t="s">
        <v>785</v>
      </c>
      <c r="O749" s="7">
        <v>3</v>
      </c>
      <c r="P749" s="7">
        <v>3</v>
      </c>
      <c r="Q749" s="172"/>
      <c r="R749" s="156"/>
      <c r="S749" s="153"/>
    </row>
    <row r="750" spans="1:19" ht="15" customHeight="1">
      <c r="A750" s="114"/>
      <c r="B750" s="136"/>
      <c r="C750" s="116"/>
      <c r="D750" s="138"/>
      <c r="E750" s="138"/>
      <c r="F750" s="138"/>
      <c r="G750" s="138"/>
      <c r="H750" s="138"/>
      <c r="I750" s="138"/>
      <c r="J750" s="138"/>
      <c r="K750" s="138"/>
      <c r="L750" s="21" t="s">
        <v>759</v>
      </c>
      <c r="M750" s="21" t="s">
        <v>31</v>
      </c>
      <c r="N750" s="31" t="s">
        <v>42</v>
      </c>
      <c r="O750" s="7">
        <v>1</v>
      </c>
      <c r="P750" s="7">
        <v>2</v>
      </c>
      <c r="Q750" s="172"/>
      <c r="R750" s="156"/>
      <c r="S750" s="153"/>
    </row>
    <row r="751" spans="1:19" ht="15" customHeight="1">
      <c r="A751" s="114" t="s">
        <v>1333</v>
      </c>
      <c r="B751" s="135" t="s">
        <v>849</v>
      </c>
      <c r="C751" s="115" t="s">
        <v>772</v>
      </c>
      <c r="D751" s="138">
        <v>9</v>
      </c>
      <c r="E751" s="138">
        <v>4</v>
      </c>
      <c r="F751" s="138">
        <f>D751-E751</f>
        <v>5</v>
      </c>
      <c r="G751" s="138">
        <f>SUM(P751:P753)</f>
        <v>6</v>
      </c>
      <c r="H751" s="138">
        <v>1</v>
      </c>
      <c r="I751" s="138">
        <v>0</v>
      </c>
      <c r="J751" s="138">
        <v>0</v>
      </c>
      <c r="K751" s="138">
        <v>1</v>
      </c>
      <c r="L751" s="21" t="s">
        <v>107</v>
      </c>
      <c r="M751" s="21" t="s">
        <v>1020</v>
      </c>
      <c r="N751" s="31" t="s">
        <v>69</v>
      </c>
      <c r="O751" s="7">
        <v>2</v>
      </c>
      <c r="P751" s="7">
        <v>2</v>
      </c>
      <c r="Q751" s="117"/>
      <c r="S751" s="134"/>
    </row>
    <row r="752" spans="1:19" ht="15" customHeight="1">
      <c r="A752" s="114"/>
      <c r="B752" s="136"/>
      <c r="C752" s="116"/>
      <c r="D752" s="138"/>
      <c r="E752" s="138"/>
      <c r="F752" s="138"/>
      <c r="G752" s="138"/>
      <c r="H752" s="138"/>
      <c r="I752" s="138"/>
      <c r="J752" s="138"/>
      <c r="K752" s="138"/>
      <c r="L752" s="21" t="s">
        <v>107</v>
      </c>
      <c r="M752" s="21" t="s">
        <v>1021</v>
      </c>
      <c r="N752" s="31" t="s">
        <v>69</v>
      </c>
      <c r="O752" s="7">
        <v>2</v>
      </c>
      <c r="P752" s="7">
        <v>2</v>
      </c>
      <c r="Q752" s="117"/>
      <c r="S752" s="134"/>
    </row>
    <row r="753" spans="1:19" ht="21.75" customHeight="1">
      <c r="A753" s="114"/>
      <c r="B753" s="136"/>
      <c r="C753" s="116"/>
      <c r="D753" s="138"/>
      <c r="E753" s="138"/>
      <c r="F753" s="138"/>
      <c r="G753" s="138"/>
      <c r="H753" s="138"/>
      <c r="I753" s="138"/>
      <c r="J753" s="138"/>
      <c r="K753" s="138"/>
      <c r="L753" s="21" t="s">
        <v>107</v>
      </c>
      <c r="M753" s="21" t="s">
        <v>1022</v>
      </c>
      <c r="N753" s="31" t="s">
        <v>69</v>
      </c>
      <c r="O753" s="7">
        <v>2</v>
      </c>
      <c r="P753" s="7">
        <v>2</v>
      </c>
      <c r="Q753" s="117"/>
      <c r="S753" s="134"/>
    </row>
    <row r="754" spans="1:19" ht="15" customHeight="1">
      <c r="A754" s="114" t="s">
        <v>1135</v>
      </c>
      <c r="B754" s="167" t="s">
        <v>850</v>
      </c>
      <c r="C754" s="115" t="s">
        <v>773</v>
      </c>
      <c r="D754" s="138">
        <v>9</v>
      </c>
      <c r="E754" s="138">
        <v>4</v>
      </c>
      <c r="F754" s="138">
        <f>D754-E754</f>
        <v>5</v>
      </c>
      <c r="G754" s="138">
        <f>SUM(P754:P756)</f>
        <v>6</v>
      </c>
      <c r="H754" s="138">
        <v>1</v>
      </c>
      <c r="I754" s="138">
        <v>0</v>
      </c>
      <c r="J754" s="138">
        <v>0</v>
      </c>
      <c r="K754" s="138">
        <v>1</v>
      </c>
      <c r="L754" s="21" t="s">
        <v>48</v>
      </c>
      <c r="M754" s="21" t="s">
        <v>724</v>
      </c>
      <c r="N754" s="31" t="s">
        <v>69</v>
      </c>
      <c r="O754" s="7">
        <v>2</v>
      </c>
      <c r="P754" s="7">
        <v>2</v>
      </c>
      <c r="Q754" s="117"/>
      <c r="S754" s="134"/>
    </row>
    <row r="755" spans="1:19" ht="15" customHeight="1">
      <c r="A755" s="114"/>
      <c r="B755" s="168"/>
      <c r="C755" s="116"/>
      <c r="D755" s="138"/>
      <c r="E755" s="138"/>
      <c r="F755" s="138"/>
      <c r="G755" s="138"/>
      <c r="H755" s="138"/>
      <c r="I755" s="138"/>
      <c r="J755" s="138"/>
      <c r="K755" s="138"/>
      <c r="L755" s="21" t="s">
        <v>288</v>
      </c>
      <c r="M755" s="21" t="s">
        <v>774</v>
      </c>
      <c r="N755" s="31" t="s">
        <v>785</v>
      </c>
      <c r="O755" s="7">
        <v>2</v>
      </c>
      <c r="P755" s="7">
        <v>2</v>
      </c>
      <c r="Q755" s="117"/>
      <c r="S755" s="134"/>
    </row>
    <row r="756" spans="1:19" ht="27" customHeight="1">
      <c r="A756" s="114"/>
      <c r="B756" s="168"/>
      <c r="C756" s="116"/>
      <c r="D756" s="138"/>
      <c r="E756" s="138"/>
      <c r="F756" s="138"/>
      <c r="G756" s="138"/>
      <c r="H756" s="138"/>
      <c r="I756" s="138"/>
      <c r="J756" s="138"/>
      <c r="K756" s="138"/>
      <c r="L756" s="21" t="s">
        <v>775</v>
      </c>
      <c r="M756" s="21" t="s">
        <v>774</v>
      </c>
      <c r="N756" s="31" t="s">
        <v>785</v>
      </c>
      <c r="O756" s="7">
        <v>2</v>
      </c>
      <c r="P756" s="7">
        <v>2</v>
      </c>
      <c r="Q756" s="117"/>
      <c r="S756" s="134"/>
    </row>
  </sheetData>
  <mergeCells count="1924">
    <mergeCell ref="Q754:Q756"/>
    <mergeCell ref="Q725:Q728"/>
    <mergeCell ref="S62:S68"/>
    <mergeCell ref="Q709:Q710"/>
    <mergeCell ref="S717:S719"/>
    <mergeCell ref="Q720:Q724"/>
    <mergeCell ref="Q748:Q750"/>
    <mergeCell ref="R725:R728"/>
    <mergeCell ref="R748:R750"/>
    <mergeCell ref="R692:R696"/>
    <mergeCell ref="S675:S680"/>
    <mergeCell ref="S681:S686"/>
    <mergeCell ref="Q751:Q753"/>
    <mergeCell ref="Q659:Q663"/>
    <mergeCell ref="Q664:Q668"/>
    <mergeCell ref="Q669:Q674"/>
    <mergeCell ref="Q675:Q680"/>
    <mergeCell ref="S687:S688"/>
    <mergeCell ref="S692:S696"/>
    <mergeCell ref="S698:S702"/>
    <mergeCell ref="Q631:Q632"/>
    <mergeCell ref="Q633:Q638"/>
    <mergeCell ref="Q639:Q643"/>
    <mergeCell ref="Q644:Q648"/>
    <mergeCell ref="Q487:Q491"/>
    <mergeCell ref="Q524:Q530"/>
    <mergeCell ref="Q531:Q537"/>
    <mergeCell ref="Q510:Q514"/>
    <mergeCell ref="Q506:Q509"/>
    <mergeCell ref="Q501:Q505"/>
    <mergeCell ref="Q428:Q431"/>
    <mergeCell ref="Q432:Q436"/>
    <mergeCell ref="Q437:Q441"/>
    <mergeCell ref="Q480:Q486"/>
    <mergeCell ref="Q401:Q406"/>
    <mergeCell ref="Q407:Q412"/>
    <mergeCell ref="Q413:Q416"/>
    <mergeCell ref="Q423:Q427"/>
    <mergeCell ref="Q371:Q374"/>
    <mergeCell ref="Q375:Q381"/>
    <mergeCell ref="Q390:Q394"/>
    <mergeCell ref="Q333:Q337"/>
    <mergeCell ref="Q350:Q351"/>
    <mergeCell ref="Q352:Q358"/>
    <mergeCell ref="Q359:Q365"/>
    <mergeCell ref="Q286:Q290"/>
    <mergeCell ref="Q291:Q294"/>
    <mergeCell ref="Q295:Q300"/>
    <mergeCell ref="Q301:Q304"/>
    <mergeCell ref="R170:R172"/>
    <mergeCell ref="R249:R254"/>
    <mergeCell ref="R173:R178"/>
    <mergeCell ref="R179:R184"/>
    <mergeCell ref="R185:R191"/>
    <mergeCell ref="R192:R197"/>
    <mergeCell ref="R198:R202"/>
    <mergeCell ref="R203:R207"/>
    <mergeCell ref="R208:R212"/>
    <mergeCell ref="R143:R148"/>
    <mergeCell ref="R150:R153"/>
    <mergeCell ref="R154:R162"/>
    <mergeCell ref="R163:R169"/>
    <mergeCell ref="R122:R126"/>
    <mergeCell ref="R128:R132"/>
    <mergeCell ref="R133:R137"/>
    <mergeCell ref="R138:R142"/>
    <mergeCell ref="R104:R107"/>
    <mergeCell ref="R108:R112"/>
    <mergeCell ref="R113:R115"/>
    <mergeCell ref="R116:R121"/>
    <mergeCell ref="R34:R39"/>
    <mergeCell ref="R86:R92"/>
    <mergeCell ref="R93:R98"/>
    <mergeCell ref="R99:R103"/>
    <mergeCell ref="R40:R46"/>
    <mergeCell ref="R47:R51"/>
    <mergeCell ref="R62:R68"/>
    <mergeCell ref="R80:R85"/>
    <mergeCell ref="R52:R57"/>
    <mergeCell ref="R58:R61"/>
    <mergeCell ref="F350:F351"/>
    <mergeCell ref="G350:G351"/>
    <mergeCell ref="E350:E351"/>
    <mergeCell ref="R2:R5"/>
    <mergeCell ref="R6:R9"/>
    <mergeCell ref="R10:R13"/>
    <mergeCell ref="R14:R19"/>
    <mergeCell ref="R20:R23"/>
    <mergeCell ref="R24:R28"/>
    <mergeCell ref="R29:R33"/>
    <mergeCell ref="A350:A351"/>
    <mergeCell ref="B350:B351"/>
    <mergeCell ref="C350:C351"/>
    <mergeCell ref="D350:D351"/>
    <mergeCell ref="H618:H621"/>
    <mergeCell ref="I618:I621"/>
    <mergeCell ref="K618:K621"/>
    <mergeCell ref="J618:J621"/>
    <mergeCell ref="I754:I756"/>
    <mergeCell ref="K754:K756"/>
    <mergeCell ref="J754:J756"/>
    <mergeCell ref="A618:A621"/>
    <mergeCell ref="B618:B621"/>
    <mergeCell ref="C618:C621"/>
    <mergeCell ref="D618:D621"/>
    <mergeCell ref="E618:E621"/>
    <mergeCell ref="F618:F621"/>
    <mergeCell ref="G618:G621"/>
    <mergeCell ref="E754:E756"/>
    <mergeCell ref="F754:F756"/>
    <mergeCell ref="G754:G756"/>
    <mergeCell ref="H754:H756"/>
    <mergeCell ref="A754:A756"/>
    <mergeCell ref="B754:B756"/>
    <mergeCell ref="C754:C756"/>
    <mergeCell ref="D754:D756"/>
    <mergeCell ref="H751:H753"/>
    <mergeCell ref="I751:I753"/>
    <mergeCell ref="K751:K753"/>
    <mergeCell ref="J751:J753"/>
    <mergeCell ref="I748:I750"/>
    <mergeCell ref="K748:K750"/>
    <mergeCell ref="J748:J750"/>
    <mergeCell ref="A751:A753"/>
    <mergeCell ref="B751:B753"/>
    <mergeCell ref="C751:C753"/>
    <mergeCell ref="D751:D753"/>
    <mergeCell ref="E751:E753"/>
    <mergeCell ref="F751:F753"/>
    <mergeCell ref="G751:G753"/>
    <mergeCell ref="E748:E750"/>
    <mergeCell ref="F748:F750"/>
    <mergeCell ref="G748:G750"/>
    <mergeCell ref="H748:H750"/>
    <mergeCell ref="A748:A750"/>
    <mergeCell ref="B748:B750"/>
    <mergeCell ref="C748:C750"/>
    <mergeCell ref="D748:D750"/>
    <mergeCell ref="H741:H747"/>
    <mergeCell ref="I741:I747"/>
    <mergeCell ref="K741:K747"/>
    <mergeCell ref="J741:J747"/>
    <mergeCell ref="I735:I740"/>
    <mergeCell ref="K735:K740"/>
    <mergeCell ref="J735:J740"/>
    <mergeCell ref="A741:A747"/>
    <mergeCell ref="B741:B747"/>
    <mergeCell ref="C741:C747"/>
    <mergeCell ref="D741:D747"/>
    <mergeCell ref="E741:E747"/>
    <mergeCell ref="F741:F747"/>
    <mergeCell ref="G741:G747"/>
    <mergeCell ref="F729:F734"/>
    <mergeCell ref="G729:G734"/>
    <mergeCell ref="H729:H734"/>
    <mergeCell ref="G735:G740"/>
    <mergeCell ref="H735:H740"/>
    <mergeCell ref="A735:A740"/>
    <mergeCell ref="D735:D740"/>
    <mergeCell ref="E735:E740"/>
    <mergeCell ref="F735:F740"/>
    <mergeCell ref="B735:B740"/>
    <mergeCell ref="C735:C740"/>
    <mergeCell ref="K720:K724"/>
    <mergeCell ref="J720:J724"/>
    <mergeCell ref="A729:A734"/>
    <mergeCell ref="B729:B734"/>
    <mergeCell ref="C729:C734"/>
    <mergeCell ref="D729:D734"/>
    <mergeCell ref="I729:I734"/>
    <mergeCell ref="K729:K734"/>
    <mergeCell ref="J729:J734"/>
    <mergeCell ref="E729:E734"/>
    <mergeCell ref="J628:J630"/>
    <mergeCell ref="A720:A724"/>
    <mergeCell ref="B720:B724"/>
    <mergeCell ref="C720:C724"/>
    <mergeCell ref="D720:D724"/>
    <mergeCell ref="E720:E724"/>
    <mergeCell ref="F720:F724"/>
    <mergeCell ref="G720:G724"/>
    <mergeCell ref="H720:H724"/>
    <mergeCell ref="I720:I724"/>
    <mergeCell ref="E628:E630"/>
    <mergeCell ref="F628:F630"/>
    <mergeCell ref="G628:G630"/>
    <mergeCell ref="H628:H630"/>
    <mergeCell ref="A628:A630"/>
    <mergeCell ref="B628:B630"/>
    <mergeCell ref="C628:C630"/>
    <mergeCell ref="D628:D630"/>
    <mergeCell ref="K80:K85"/>
    <mergeCell ref="J80:J85"/>
    <mergeCell ref="A615:A617"/>
    <mergeCell ref="B615:B617"/>
    <mergeCell ref="C615:C617"/>
    <mergeCell ref="D615:D617"/>
    <mergeCell ref="E615:E617"/>
    <mergeCell ref="F615:F617"/>
    <mergeCell ref="G615:G617"/>
    <mergeCell ref="H615:H617"/>
    <mergeCell ref="E80:E85"/>
    <mergeCell ref="F80:F85"/>
    <mergeCell ref="G80:G85"/>
    <mergeCell ref="H80:H85"/>
    <mergeCell ref="A80:A85"/>
    <mergeCell ref="B80:B85"/>
    <mergeCell ref="C80:C85"/>
    <mergeCell ref="D80:D85"/>
    <mergeCell ref="A10:A13"/>
    <mergeCell ref="B10:B13"/>
    <mergeCell ref="K20:K23"/>
    <mergeCell ref="J20:J23"/>
    <mergeCell ref="A20:A23"/>
    <mergeCell ref="B20:B23"/>
    <mergeCell ref="C20:C23"/>
    <mergeCell ref="D20:D23"/>
    <mergeCell ref="C10:C13"/>
    <mergeCell ref="D10:D13"/>
    <mergeCell ref="K6:K9"/>
    <mergeCell ref="H709:H710"/>
    <mergeCell ref="I709:I710"/>
    <mergeCell ref="K709:K710"/>
    <mergeCell ref="J6:J9"/>
    <mergeCell ref="H10:H13"/>
    <mergeCell ref="I10:I13"/>
    <mergeCell ref="K10:K13"/>
    <mergeCell ref="I80:I85"/>
    <mergeCell ref="I20:I23"/>
    <mergeCell ref="E6:E9"/>
    <mergeCell ref="F6:F9"/>
    <mergeCell ref="J10:J13"/>
    <mergeCell ref="I350:I351"/>
    <mergeCell ref="H6:H9"/>
    <mergeCell ref="I6:I9"/>
    <mergeCell ref="E10:E13"/>
    <mergeCell ref="F10:F13"/>
    <mergeCell ref="G10:G13"/>
    <mergeCell ref="G6:G9"/>
    <mergeCell ref="E344:E349"/>
    <mergeCell ref="A6:A9"/>
    <mergeCell ref="B6:B9"/>
    <mergeCell ref="C6:C9"/>
    <mergeCell ref="D6:D9"/>
    <mergeCell ref="A344:A349"/>
    <mergeCell ref="B344:B349"/>
    <mergeCell ref="C344:C349"/>
    <mergeCell ref="D344:D349"/>
    <mergeCell ref="A295:A300"/>
    <mergeCell ref="S582:S585"/>
    <mergeCell ref="S655:S658"/>
    <mergeCell ref="Q548:Q550"/>
    <mergeCell ref="Q589:Q593"/>
    <mergeCell ref="Q606:Q610"/>
    <mergeCell ref="Q649:Q654"/>
    <mergeCell ref="Q618:Q621"/>
    <mergeCell ref="Q622:Q624"/>
    <mergeCell ref="Q625:Q627"/>
    <mergeCell ref="Q628:Q630"/>
    <mergeCell ref="J709:J710"/>
    <mergeCell ref="I698:I702"/>
    <mergeCell ref="J703:J708"/>
    <mergeCell ref="Q515:Q516"/>
    <mergeCell ref="I681:I686"/>
    <mergeCell ref="I615:I617"/>
    <mergeCell ref="K615:K617"/>
    <mergeCell ref="J615:J617"/>
    <mergeCell ref="I628:I630"/>
    <mergeCell ref="K628:K630"/>
    <mergeCell ref="A709:A710"/>
    <mergeCell ref="B709:B710"/>
    <mergeCell ref="C709:C710"/>
    <mergeCell ref="D709:D710"/>
    <mergeCell ref="E709:E710"/>
    <mergeCell ref="F709:F710"/>
    <mergeCell ref="G709:G710"/>
    <mergeCell ref="E698:E702"/>
    <mergeCell ref="F698:F702"/>
    <mergeCell ref="E703:E708"/>
    <mergeCell ref="F703:F708"/>
    <mergeCell ref="G703:G708"/>
    <mergeCell ref="Q133:Q137"/>
    <mergeCell ref="Q6:Q9"/>
    <mergeCell ref="Q10:Q13"/>
    <mergeCell ref="Q20:Q23"/>
    <mergeCell ref="Q34:Q39"/>
    <mergeCell ref="Q219:Q223"/>
    <mergeCell ref="Q86:Q92"/>
    <mergeCell ref="I687:I688"/>
    <mergeCell ref="K687:K688"/>
    <mergeCell ref="J687:J688"/>
    <mergeCell ref="Q497:Q500"/>
    <mergeCell ref="Q594:Q596"/>
    <mergeCell ref="Q597:Q600"/>
    <mergeCell ref="Q601:Q605"/>
    <mergeCell ref="Q203:Q207"/>
    <mergeCell ref="Q208:Q212"/>
    <mergeCell ref="Q213:Q218"/>
    <mergeCell ref="Q138:Q142"/>
    <mergeCell ref="Q143:Q148"/>
    <mergeCell ref="Q154:Q162"/>
    <mergeCell ref="Q278:Q280"/>
    <mergeCell ref="Q224:Q228"/>
    <mergeCell ref="Q232:Q237"/>
    <mergeCell ref="Q238:Q242"/>
    <mergeCell ref="Q281:Q283"/>
    <mergeCell ref="S249:S254"/>
    <mergeCell ref="Q185:Q191"/>
    <mergeCell ref="Q192:Q197"/>
    <mergeCell ref="Q198:Q202"/>
    <mergeCell ref="Q255:Q260"/>
    <mergeCell ref="Q261:Q265"/>
    <mergeCell ref="Q266:Q272"/>
    <mergeCell ref="Q273:Q274"/>
    <mergeCell ref="Q275:Q277"/>
    <mergeCell ref="H687:H688"/>
    <mergeCell ref="A687:A688"/>
    <mergeCell ref="B687:B688"/>
    <mergeCell ref="C687:C688"/>
    <mergeCell ref="D687:D688"/>
    <mergeCell ref="E687:E688"/>
    <mergeCell ref="F687:F688"/>
    <mergeCell ref="G687:G688"/>
    <mergeCell ref="H692:H696"/>
    <mergeCell ref="I692:I696"/>
    <mergeCell ref="K692:K696"/>
    <mergeCell ref="J692:J696"/>
    <mergeCell ref="K681:K686"/>
    <mergeCell ref="J681:J686"/>
    <mergeCell ref="A692:A696"/>
    <mergeCell ref="B692:B696"/>
    <mergeCell ref="C692:C696"/>
    <mergeCell ref="D692:D696"/>
    <mergeCell ref="E692:E696"/>
    <mergeCell ref="F692:F696"/>
    <mergeCell ref="G692:G696"/>
    <mergeCell ref="E681:E686"/>
    <mergeCell ref="F681:F686"/>
    <mergeCell ref="G681:G686"/>
    <mergeCell ref="H681:H686"/>
    <mergeCell ref="A681:A686"/>
    <mergeCell ref="B681:B686"/>
    <mergeCell ref="C681:C686"/>
    <mergeCell ref="D681:D686"/>
    <mergeCell ref="H725:H728"/>
    <mergeCell ref="I725:I728"/>
    <mergeCell ref="K725:K728"/>
    <mergeCell ref="J725:J728"/>
    <mergeCell ref="I639:I643"/>
    <mergeCell ref="K639:K643"/>
    <mergeCell ref="J639:J643"/>
    <mergeCell ref="A725:A728"/>
    <mergeCell ref="B725:B728"/>
    <mergeCell ref="C725:C728"/>
    <mergeCell ref="D725:D728"/>
    <mergeCell ref="E725:E728"/>
    <mergeCell ref="F725:F728"/>
    <mergeCell ref="G725:G728"/>
    <mergeCell ref="E639:E643"/>
    <mergeCell ref="F639:F643"/>
    <mergeCell ref="G639:G643"/>
    <mergeCell ref="H639:H643"/>
    <mergeCell ref="A639:A643"/>
    <mergeCell ref="B639:B643"/>
    <mergeCell ref="C639:C643"/>
    <mergeCell ref="D639:D643"/>
    <mergeCell ref="H664:H668"/>
    <mergeCell ref="I664:I668"/>
    <mergeCell ref="K664:K668"/>
    <mergeCell ref="J664:J668"/>
    <mergeCell ref="I631:I632"/>
    <mergeCell ref="K631:K632"/>
    <mergeCell ref="J631:J632"/>
    <mergeCell ref="A664:A668"/>
    <mergeCell ref="B664:B668"/>
    <mergeCell ref="C664:C668"/>
    <mergeCell ref="D664:D668"/>
    <mergeCell ref="E664:E668"/>
    <mergeCell ref="F664:F668"/>
    <mergeCell ref="G664:G668"/>
    <mergeCell ref="E631:E632"/>
    <mergeCell ref="F631:F632"/>
    <mergeCell ref="G631:G632"/>
    <mergeCell ref="H631:H632"/>
    <mergeCell ref="A631:A632"/>
    <mergeCell ref="B631:B632"/>
    <mergeCell ref="C631:C632"/>
    <mergeCell ref="D631:D632"/>
    <mergeCell ref="H625:H627"/>
    <mergeCell ref="I625:I627"/>
    <mergeCell ref="K625:K627"/>
    <mergeCell ref="J625:J627"/>
    <mergeCell ref="I622:I624"/>
    <mergeCell ref="K622:K624"/>
    <mergeCell ref="J622:J624"/>
    <mergeCell ref="A625:A627"/>
    <mergeCell ref="B625:B627"/>
    <mergeCell ref="C625:C627"/>
    <mergeCell ref="D625:D627"/>
    <mergeCell ref="E625:E627"/>
    <mergeCell ref="F625:F627"/>
    <mergeCell ref="G625:G627"/>
    <mergeCell ref="E622:E624"/>
    <mergeCell ref="F622:F624"/>
    <mergeCell ref="G622:G624"/>
    <mergeCell ref="H622:H624"/>
    <mergeCell ref="A622:A624"/>
    <mergeCell ref="B622:B624"/>
    <mergeCell ref="C622:C624"/>
    <mergeCell ref="D622:D624"/>
    <mergeCell ref="H601:H605"/>
    <mergeCell ref="I601:I605"/>
    <mergeCell ref="K601:K605"/>
    <mergeCell ref="J601:J605"/>
    <mergeCell ref="I597:I600"/>
    <mergeCell ref="K597:K600"/>
    <mergeCell ref="J597:J600"/>
    <mergeCell ref="A601:A605"/>
    <mergeCell ref="B601:B605"/>
    <mergeCell ref="C601:C605"/>
    <mergeCell ref="D601:D605"/>
    <mergeCell ref="E601:E605"/>
    <mergeCell ref="F601:F605"/>
    <mergeCell ref="G601:G605"/>
    <mergeCell ref="E597:E600"/>
    <mergeCell ref="F597:F600"/>
    <mergeCell ref="G597:G600"/>
    <mergeCell ref="H597:H600"/>
    <mergeCell ref="A597:A600"/>
    <mergeCell ref="B597:B600"/>
    <mergeCell ref="C597:C600"/>
    <mergeCell ref="D597:D600"/>
    <mergeCell ref="H594:H596"/>
    <mergeCell ref="I594:I596"/>
    <mergeCell ref="K594:K596"/>
    <mergeCell ref="J594:J596"/>
    <mergeCell ref="I611:I614"/>
    <mergeCell ref="K611:K614"/>
    <mergeCell ref="J611:J614"/>
    <mergeCell ref="A594:A596"/>
    <mergeCell ref="B594:B596"/>
    <mergeCell ref="C594:C596"/>
    <mergeCell ref="D594:D596"/>
    <mergeCell ref="E594:E596"/>
    <mergeCell ref="F594:F596"/>
    <mergeCell ref="G594:G596"/>
    <mergeCell ref="K606:K610"/>
    <mergeCell ref="J606:J610"/>
    <mergeCell ref="A611:A614"/>
    <mergeCell ref="B611:B614"/>
    <mergeCell ref="C611:C614"/>
    <mergeCell ref="D611:D614"/>
    <mergeCell ref="E611:E614"/>
    <mergeCell ref="F611:F614"/>
    <mergeCell ref="G611:G614"/>
    <mergeCell ref="H611:H614"/>
    <mergeCell ref="J586:J588"/>
    <mergeCell ref="A606:A610"/>
    <mergeCell ref="B606:B610"/>
    <mergeCell ref="C606:C610"/>
    <mergeCell ref="D606:D610"/>
    <mergeCell ref="E606:E610"/>
    <mergeCell ref="F606:F610"/>
    <mergeCell ref="G606:G610"/>
    <mergeCell ref="H606:H610"/>
    <mergeCell ref="I606:I610"/>
    <mergeCell ref="E586:E588"/>
    <mergeCell ref="F586:F588"/>
    <mergeCell ref="G586:G588"/>
    <mergeCell ref="H586:H588"/>
    <mergeCell ref="A586:A588"/>
    <mergeCell ref="B586:B588"/>
    <mergeCell ref="C586:C588"/>
    <mergeCell ref="D586:D588"/>
    <mergeCell ref="I574:I581"/>
    <mergeCell ref="K574:K581"/>
    <mergeCell ref="J574:J581"/>
    <mergeCell ref="A589:A593"/>
    <mergeCell ref="B589:B593"/>
    <mergeCell ref="C589:C593"/>
    <mergeCell ref="D589:D593"/>
    <mergeCell ref="E589:E593"/>
    <mergeCell ref="F589:F593"/>
    <mergeCell ref="G589:G593"/>
    <mergeCell ref="D574:D581"/>
    <mergeCell ref="E574:E581"/>
    <mergeCell ref="F574:F581"/>
    <mergeCell ref="G574:G581"/>
    <mergeCell ref="B574:B581"/>
    <mergeCell ref="C574:C581"/>
    <mergeCell ref="A574:A581"/>
    <mergeCell ref="H20:H23"/>
    <mergeCell ref="H548:H550"/>
    <mergeCell ref="A548:A550"/>
    <mergeCell ref="B548:B550"/>
    <mergeCell ref="C548:C550"/>
    <mergeCell ref="D548:D550"/>
    <mergeCell ref="E548:E550"/>
    <mergeCell ref="I548:I550"/>
    <mergeCell ref="K548:K550"/>
    <mergeCell ref="J548:J550"/>
    <mergeCell ref="I558:I563"/>
    <mergeCell ref="K558:K563"/>
    <mergeCell ref="J558:J563"/>
    <mergeCell ref="K551:K553"/>
    <mergeCell ref="J551:J553"/>
    <mergeCell ref="F548:F550"/>
    <mergeCell ref="G548:G550"/>
    <mergeCell ref="E558:E563"/>
    <mergeCell ref="F558:F563"/>
    <mergeCell ref="G558:G563"/>
    <mergeCell ref="E551:E553"/>
    <mergeCell ref="F551:F553"/>
    <mergeCell ref="G551:G553"/>
    <mergeCell ref="K570:K573"/>
    <mergeCell ref="J570:J573"/>
    <mergeCell ref="H551:H553"/>
    <mergeCell ref="A551:A553"/>
    <mergeCell ref="B551:B553"/>
    <mergeCell ref="C551:C553"/>
    <mergeCell ref="D551:D553"/>
    <mergeCell ref="H558:H563"/>
    <mergeCell ref="A558:A563"/>
    <mergeCell ref="B558:B563"/>
    <mergeCell ref="J565:J569"/>
    <mergeCell ref="A570:A573"/>
    <mergeCell ref="B570:B573"/>
    <mergeCell ref="C570:C573"/>
    <mergeCell ref="D570:D573"/>
    <mergeCell ref="G570:G573"/>
    <mergeCell ref="H570:H573"/>
    <mergeCell ref="I570:I573"/>
    <mergeCell ref="F565:F569"/>
    <mergeCell ref="G565:G569"/>
    <mergeCell ref="I582:I585"/>
    <mergeCell ref="K582:K585"/>
    <mergeCell ref="J582:J585"/>
    <mergeCell ref="A565:A569"/>
    <mergeCell ref="B565:B569"/>
    <mergeCell ref="C565:C569"/>
    <mergeCell ref="D565:D569"/>
    <mergeCell ref="H565:H569"/>
    <mergeCell ref="I565:I569"/>
    <mergeCell ref="K565:K569"/>
    <mergeCell ref="C582:C585"/>
    <mergeCell ref="D582:D585"/>
    <mergeCell ref="E582:E585"/>
    <mergeCell ref="F582:F585"/>
    <mergeCell ref="E538:E541"/>
    <mergeCell ref="F538:F541"/>
    <mergeCell ref="G538:G541"/>
    <mergeCell ref="H538:H541"/>
    <mergeCell ref="A538:A541"/>
    <mergeCell ref="B538:B541"/>
    <mergeCell ref="C538:C541"/>
    <mergeCell ref="D538:D541"/>
    <mergeCell ref="A698:A702"/>
    <mergeCell ref="B698:B702"/>
    <mergeCell ref="C698:C702"/>
    <mergeCell ref="D698:D702"/>
    <mergeCell ref="H698:H702"/>
    <mergeCell ref="H542:H547"/>
    <mergeCell ref="E554:E557"/>
    <mergeCell ref="F554:F557"/>
    <mergeCell ref="G554:G557"/>
    <mergeCell ref="G582:G585"/>
    <mergeCell ref="E565:E569"/>
    <mergeCell ref="H582:H585"/>
    <mergeCell ref="H574:H581"/>
    <mergeCell ref="H589:H593"/>
    <mergeCell ref="A542:A547"/>
    <mergeCell ref="B542:B547"/>
    <mergeCell ref="C542:C547"/>
    <mergeCell ref="G542:G547"/>
    <mergeCell ref="D542:D547"/>
    <mergeCell ref="E542:E547"/>
    <mergeCell ref="F542:F547"/>
    <mergeCell ref="I542:I547"/>
    <mergeCell ref="A582:A585"/>
    <mergeCell ref="B582:B585"/>
    <mergeCell ref="K698:K702"/>
    <mergeCell ref="J698:J702"/>
    <mergeCell ref="I554:I557"/>
    <mergeCell ref="K554:K557"/>
    <mergeCell ref="J554:J557"/>
    <mergeCell ref="I589:I593"/>
    <mergeCell ref="K589:K593"/>
    <mergeCell ref="J589:J593"/>
    <mergeCell ref="I586:I588"/>
    <mergeCell ref="K586:K588"/>
    <mergeCell ref="G698:G702"/>
    <mergeCell ref="I669:I674"/>
    <mergeCell ref="K669:K674"/>
    <mergeCell ref="J669:J674"/>
    <mergeCell ref="G669:G674"/>
    <mergeCell ref="K649:K654"/>
    <mergeCell ref="J649:J654"/>
    <mergeCell ref="E570:E573"/>
    <mergeCell ref="F570:F573"/>
    <mergeCell ref="A554:A557"/>
    <mergeCell ref="B554:B557"/>
    <mergeCell ref="C554:C557"/>
    <mergeCell ref="D554:D557"/>
    <mergeCell ref="C558:C563"/>
    <mergeCell ref="D558:D563"/>
    <mergeCell ref="I515:I516"/>
    <mergeCell ref="K515:K516"/>
    <mergeCell ref="J515:J516"/>
    <mergeCell ref="H554:H557"/>
    <mergeCell ref="K542:K547"/>
    <mergeCell ref="J542:J547"/>
    <mergeCell ref="I538:I541"/>
    <mergeCell ref="K538:K541"/>
    <mergeCell ref="J538:J541"/>
    <mergeCell ref="I551:I553"/>
    <mergeCell ref="K510:K514"/>
    <mergeCell ref="J510:J514"/>
    <mergeCell ref="A515:A516"/>
    <mergeCell ref="B515:B516"/>
    <mergeCell ref="C515:C516"/>
    <mergeCell ref="D515:D516"/>
    <mergeCell ref="E515:E516"/>
    <mergeCell ref="F515:F516"/>
    <mergeCell ref="G515:G516"/>
    <mergeCell ref="H515:H516"/>
    <mergeCell ref="E510:E514"/>
    <mergeCell ref="F510:F514"/>
    <mergeCell ref="G510:G514"/>
    <mergeCell ref="H510:H514"/>
    <mergeCell ref="A510:A514"/>
    <mergeCell ref="B510:B514"/>
    <mergeCell ref="C510:C514"/>
    <mergeCell ref="D510:D514"/>
    <mergeCell ref="H531:H537"/>
    <mergeCell ref="I531:I537"/>
    <mergeCell ref="K531:K537"/>
    <mergeCell ref="J531:J537"/>
    <mergeCell ref="E531:E537"/>
    <mergeCell ref="F531:F537"/>
    <mergeCell ref="E524:E530"/>
    <mergeCell ref="G531:G537"/>
    <mergeCell ref="A531:A537"/>
    <mergeCell ref="B531:B537"/>
    <mergeCell ref="C531:C537"/>
    <mergeCell ref="D531:D537"/>
    <mergeCell ref="A524:A530"/>
    <mergeCell ref="B524:B530"/>
    <mergeCell ref="C524:C530"/>
    <mergeCell ref="D524:D530"/>
    <mergeCell ref="I506:I509"/>
    <mergeCell ref="K506:K509"/>
    <mergeCell ref="J506:J509"/>
    <mergeCell ref="F524:F530"/>
    <mergeCell ref="G524:G530"/>
    <mergeCell ref="H524:H530"/>
    <mergeCell ref="I524:I530"/>
    <mergeCell ref="K524:K530"/>
    <mergeCell ref="J524:J530"/>
    <mergeCell ref="I510:I514"/>
    <mergeCell ref="E506:E509"/>
    <mergeCell ref="F506:F509"/>
    <mergeCell ref="G506:G509"/>
    <mergeCell ref="H506:H509"/>
    <mergeCell ref="A506:A509"/>
    <mergeCell ref="B506:B509"/>
    <mergeCell ref="C506:C509"/>
    <mergeCell ref="D506:D509"/>
    <mergeCell ref="H517:H523"/>
    <mergeCell ref="I517:I523"/>
    <mergeCell ref="K517:K523"/>
    <mergeCell ref="J517:J523"/>
    <mergeCell ref="I501:I505"/>
    <mergeCell ref="K501:K505"/>
    <mergeCell ref="J501:J505"/>
    <mergeCell ref="A517:A523"/>
    <mergeCell ref="B517:B523"/>
    <mergeCell ref="C517:C523"/>
    <mergeCell ref="D517:D523"/>
    <mergeCell ref="E517:E523"/>
    <mergeCell ref="F517:F523"/>
    <mergeCell ref="G517:G523"/>
    <mergeCell ref="E501:E505"/>
    <mergeCell ref="F501:F505"/>
    <mergeCell ref="G501:G505"/>
    <mergeCell ref="H501:H505"/>
    <mergeCell ref="A501:A505"/>
    <mergeCell ref="B501:B505"/>
    <mergeCell ref="C501:C505"/>
    <mergeCell ref="D501:D505"/>
    <mergeCell ref="H497:H500"/>
    <mergeCell ref="I497:I500"/>
    <mergeCell ref="K497:K500"/>
    <mergeCell ref="J497:J500"/>
    <mergeCell ref="E497:E500"/>
    <mergeCell ref="F497:F500"/>
    <mergeCell ref="E492:E496"/>
    <mergeCell ref="G497:G500"/>
    <mergeCell ref="A497:A500"/>
    <mergeCell ref="B497:B500"/>
    <mergeCell ref="C497:C500"/>
    <mergeCell ref="D497:D500"/>
    <mergeCell ref="A492:A496"/>
    <mergeCell ref="B492:B496"/>
    <mergeCell ref="C492:C496"/>
    <mergeCell ref="D492:D496"/>
    <mergeCell ref="I487:I491"/>
    <mergeCell ref="K487:K491"/>
    <mergeCell ref="J487:J491"/>
    <mergeCell ref="F492:F496"/>
    <mergeCell ref="G492:G496"/>
    <mergeCell ref="H492:H496"/>
    <mergeCell ref="I492:I496"/>
    <mergeCell ref="K492:K496"/>
    <mergeCell ref="J492:J496"/>
    <mergeCell ref="E487:E491"/>
    <mergeCell ref="F487:F491"/>
    <mergeCell ref="G487:G491"/>
    <mergeCell ref="H487:H491"/>
    <mergeCell ref="A487:A491"/>
    <mergeCell ref="B487:B491"/>
    <mergeCell ref="C487:C491"/>
    <mergeCell ref="D487:D491"/>
    <mergeCell ref="H480:H486"/>
    <mergeCell ref="I480:I486"/>
    <mergeCell ref="K480:K486"/>
    <mergeCell ref="J480:J486"/>
    <mergeCell ref="I473:I479"/>
    <mergeCell ref="K473:K479"/>
    <mergeCell ref="J473:J479"/>
    <mergeCell ref="A480:A486"/>
    <mergeCell ref="B480:B486"/>
    <mergeCell ref="C480:C486"/>
    <mergeCell ref="D480:D486"/>
    <mergeCell ref="E480:E486"/>
    <mergeCell ref="F480:F486"/>
    <mergeCell ref="G480:G486"/>
    <mergeCell ref="E473:E479"/>
    <mergeCell ref="F473:F479"/>
    <mergeCell ref="G473:G479"/>
    <mergeCell ref="H473:H479"/>
    <mergeCell ref="A473:A479"/>
    <mergeCell ref="B473:B479"/>
    <mergeCell ref="C473:C479"/>
    <mergeCell ref="D473:D479"/>
    <mergeCell ref="H467:H472"/>
    <mergeCell ref="I467:I472"/>
    <mergeCell ref="K467:K472"/>
    <mergeCell ref="J467:J472"/>
    <mergeCell ref="I460:I466"/>
    <mergeCell ref="K460:K466"/>
    <mergeCell ref="J460:J466"/>
    <mergeCell ref="A467:A472"/>
    <mergeCell ref="B467:B472"/>
    <mergeCell ref="C467:C472"/>
    <mergeCell ref="D467:D472"/>
    <mergeCell ref="E467:E472"/>
    <mergeCell ref="F467:F472"/>
    <mergeCell ref="G467:G472"/>
    <mergeCell ref="E460:E466"/>
    <mergeCell ref="F460:F466"/>
    <mergeCell ref="G460:G466"/>
    <mergeCell ref="H460:H466"/>
    <mergeCell ref="A460:A466"/>
    <mergeCell ref="B460:B466"/>
    <mergeCell ref="C460:C466"/>
    <mergeCell ref="D460:D466"/>
    <mergeCell ref="H455:H459"/>
    <mergeCell ref="I455:I459"/>
    <mergeCell ref="K455:K459"/>
    <mergeCell ref="J455:J459"/>
    <mergeCell ref="I450:I454"/>
    <mergeCell ref="K450:K454"/>
    <mergeCell ref="J450:J454"/>
    <mergeCell ref="A455:A459"/>
    <mergeCell ref="B455:B459"/>
    <mergeCell ref="C455:C459"/>
    <mergeCell ref="D455:D459"/>
    <mergeCell ref="E455:E459"/>
    <mergeCell ref="F455:F459"/>
    <mergeCell ref="G455:G459"/>
    <mergeCell ref="A450:A454"/>
    <mergeCell ref="B450:B454"/>
    <mergeCell ref="C450:C454"/>
    <mergeCell ref="D450:D454"/>
    <mergeCell ref="E450:E454"/>
    <mergeCell ref="F450:F454"/>
    <mergeCell ref="G450:G454"/>
    <mergeCell ref="H442:H449"/>
    <mergeCell ref="E442:E449"/>
    <mergeCell ref="F442:F449"/>
    <mergeCell ref="G442:G449"/>
    <mergeCell ref="H450:H454"/>
    <mergeCell ref="I442:I449"/>
    <mergeCell ref="K442:K449"/>
    <mergeCell ref="J442:J449"/>
    <mergeCell ref="I437:I441"/>
    <mergeCell ref="K437:K441"/>
    <mergeCell ref="J437:J441"/>
    <mergeCell ref="A442:A449"/>
    <mergeCell ref="B442:B449"/>
    <mergeCell ref="C442:C449"/>
    <mergeCell ref="D442:D449"/>
    <mergeCell ref="E437:E441"/>
    <mergeCell ref="F437:F441"/>
    <mergeCell ref="G437:G441"/>
    <mergeCell ref="H437:H441"/>
    <mergeCell ref="A437:A441"/>
    <mergeCell ref="B437:B441"/>
    <mergeCell ref="C437:C441"/>
    <mergeCell ref="D437:D441"/>
    <mergeCell ref="H432:H436"/>
    <mergeCell ref="I432:I436"/>
    <mergeCell ref="K432:K436"/>
    <mergeCell ref="J432:J436"/>
    <mergeCell ref="I413:I416"/>
    <mergeCell ref="K413:K416"/>
    <mergeCell ref="J413:J416"/>
    <mergeCell ref="A432:A436"/>
    <mergeCell ref="B432:B436"/>
    <mergeCell ref="C432:C436"/>
    <mergeCell ref="D432:D436"/>
    <mergeCell ref="E432:E436"/>
    <mergeCell ref="F432:F436"/>
    <mergeCell ref="G432:G436"/>
    <mergeCell ref="E413:E416"/>
    <mergeCell ref="F413:F416"/>
    <mergeCell ref="G413:G416"/>
    <mergeCell ref="H413:H416"/>
    <mergeCell ref="A413:A416"/>
    <mergeCell ref="B413:B416"/>
    <mergeCell ref="C413:C416"/>
    <mergeCell ref="D413:D416"/>
    <mergeCell ref="A423:A427"/>
    <mergeCell ref="B423:B427"/>
    <mergeCell ref="C423:C427"/>
    <mergeCell ref="D423:D427"/>
    <mergeCell ref="K428:K431"/>
    <mergeCell ref="J428:J431"/>
    <mergeCell ref="E423:E427"/>
    <mergeCell ref="F423:F427"/>
    <mergeCell ref="G423:G427"/>
    <mergeCell ref="H423:H427"/>
    <mergeCell ref="K423:K427"/>
    <mergeCell ref="J423:J427"/>
    <mergeCell ref="E428:E431"/>
    <mergeCell ref="F428:F431"/>
    <mergeCell ref="G428:G431"/>
    <mergeCell ref="H428:H431"/>
    <mergeCell ref="A428:A431"/>
    <mergeCell ref="B428:B431"/>
    <mergeCell ref="C428:C431"/>
    <mergeCell ref="D428:D431"/>
    <mergeCell ref="K417:K422"/>
    <mergeCell ref="J417:J422"/>
    <mergeCell ref="E417:E422"/>
    <mergeCell ref="F417:F422"/>
    <mergeCell ref="G417:G422"/>
    <mergeCell ref="H417:H422"/>
    <mergeCell ref="A417:A422"/>
    <mergeCell ref="B417:B422"/>
    <mergeCell ref="C417:C422"/>
    <mergeCell ref="D417:D422"/>
    <mergeCell ref="A401:A406"/>
    <mergeCell ref="B401:B406"/>
    <mergeCell ref="C401:C406"/>
    <mergeCell ref="D401:D406"/>
    <mergeCell ref="K382:K389"/>
    <mergeCell ref="J382:J389"/>
    <mergeCell ref="I407:I412"/>
    <mergeCell ref="K407:K412"/>
    <mergeCell ref="J407:J412"/>
    <mergeCell ref="I390:I394"/>
    <mergeCell ref="I401:I406"/>
    <mergeCell ref="K401:K406"/>
    <mergeCell ref="J401:J406"/>
    <mergeCell ref="K390:K394"/>
    <mergeCell ref="F633:F638"/>
    <mergeCell ref="G633:G638"/>
    <mergeCell ref="G649:G654"/>
    <mergeCell ref="I382:I389"/>
    <mergeCell ref="F401:F406"/>
    <mergeCell ref="G401:G406"/>
    <mergeCell ref="H401:H406"/>
    <mergeCell ref="I417:I422"/>
    <mergeCell ref="I423:I427"/>
    <mergeCell ref="I428:I431"/>
    <mergeCell ref="H382:H389"/>
    <mergeCell ref="A382:A389"/>
    <mergeCell ref="B382:B389"/>
    <mergeCell ref="C382:C389"/>
    <mergeCell ref="D382:D389"/>
    <mergeCell ref="E382:E389"/>
    <mergeCell ref="F382:F389"/>
    <mergeCell ref="G382:G389"/>
    <mergeCell ref="H375:H381"/>
    <mergeCell ref="I375:I381"/>
    <mergeCell ref="K375:K381"/>
    <mergeCell ref="J375:J381"/>
    <mergeCell ref="A375:A381"/>
    <mergeCell ref="B375:B381"/>
    <mergeCell ref="C375:C381"/>
    <mergeCell ref="D375:D381"/>
    <mergeCell ref="E375:E381"/>
    <mergeCell ref="F375:F381"/>
    <mergeCell ref="G375:G381"/>
    <mergeCell ref="E407:E412"/>
    <mergeCell ref="F407:F412"/>
    <mergeCell ref="G407:G412"/>
    <mergeCell ref="F390:F394"/>
    <mergeCell ref="G390:G394"/>
    <mergeCell ref="E401:E406"/>
    <mergeCell ref="H407:H412"/>
    <mergeCell ref="A407:A412"/>
    <mergeCell ref="B407:B412"/>
    <mergeCell ref="C407:C412"/>
    <mergeCell ref="D407:D412"/>
    <mergeCell ref="H395:H400"/>
    <mergeCell ref="I395:I400"/>
    <mergeCell ref="K395:K400"/>
    <mergeCell ref="J395:J400"/>
    <mergeCell ref="J390:J394"/>
    <mergeCell ref="A395:A400"/>
    <mergeCell ref="B395:B400"/>
    <mergeCell ref="C395:C400"/>
    <mergeCell ref="D395:D400"/>
    <mergeCell ref="E395:E400"/>
    <mergeCell ref="F395:F400"/>
    <mergeCell ref="G395:G400"/>
    <mergeCell ref="E390:E394"/>
    <mergeCell ref="H390:H394"/>
    <mergeCell ref="A390:A394"/>
    <mergeCell ref="B390:B394"/>
    <mergeCell ref="C390:C394"/>
    <mergeCell ref="D390:D394"/>
    <mergeCell ref="H371:H374"/>
    <mergeCell ref="I371:I374"/>
    <mergeCell ref="K371:K374"/>
    <mergeCell ref="J371:J374"/>
    <mergeCell ref="I366:I370"/>
    <mergeCell ref="K366:K370"/>
    <mergeCell ref="J366:J370"/>
    <mergeCell ref="A371:A374"/>
    <mergeCell ref="B371:B374"/>
    <mergeCell ref="C371:C374"/>
    <mergeCell ref="D371:D374"/>
    <mergeCell ref="E371:E374"/>
    <mergeCell ref="F371:F374"/>
    <mergeCell ref="G371:G374"/>
    <mergeCell ref="E366:E370"/>
    <mergeCell ref="F366:F370"/>
    <mergeCell ref="G366:G370"/>
    <mergeCell ref="H366:H370"/>
    <mergeCell ref="A366:A370"/>
    <mergeCell ref="B366:B370"/>
    <mergeCell ref="C366:C370"/>
    <mergeCell ref="D366:D370"/>
    <mergeCell ref="F344:F349"/>
    <mergeCell ref="G344:G349"/>
    <mergeCell ref="H295:H300"/>
    <mergeCell ref="E295:E300"/>
    <mergeCell ref="F295:F300"/>
    <mergeCell ref="G295:G300"/>
    <mergeCell ref="E311:E316"/>
    <mergeCell ref="F311:F316"/>
    <mergeCell ref="G311:G316"/>
    <mergeCell ref="F338:F343"/>
    <mergeCell ref="I311:I316"/>
    <mergeCell ref="K311:K316"/>
    <mergeCell ref="J311:J316"/>
    <mergeCell ref="I305:I310"/>
    <mergeCell ref="K305:K310"/>
    <mergeCell ref="J305:J310"/>
    <mergeCell ref="B295:B300"/>
    <mergeCell ref="C295:C300"/>
    <mergeCell ref="D295:D300"/>
    <mergeCell ref="A311:A316"/>
    <mergeCell ref="B311:B316"/>
    <mergeCell ref="C311:C316"/>
    <mergeCell ref="D311:D316"/>
    <mergeCell ref="A301:A304"/>
    <mergeCell ref="B301:B304"/>
    <mergeCell ref="C301:C304"/>
    <mergeCell ref="I359:I365"/>
    <mergeCell ref="K359:K365"/>
    <mergeCell ref="J359:J365"/>
    <mergeCell ref="H311:H316"/>
    <mergeCell ref="H344:H349"/>
    <mergeCell ref="I344:I349"/>
    <mergeCell ref="K344:K349"/>
    <mergeCell ref="J344:J349"/>
    <mergeCell ref="H350:H351"/>
    <mergeCell ref="H338:H343"/>
    <mergeCell ref="E359:E365"/>
    <mergeCell ref="F359:F365"/>
    <mergeCell ref="G359:G365"/>
    <mergeCell ref="H359:H365"/>
    <mergeCell ref="A359:A365"/>
    <mergeCell ref="B359:B365"/>
    <mergeCell ref="C359:C365"/>
    <mergeCell ref="D359:D365"/>
    <mergeCell ref="J338:J343"/>
    <mergeCell ref="I333:I337"/>
    <mergeCell ref="K333:K337"/>
    <mergeCell ref="J333:J337"/>
    <mergeCell ref="I338:I343"/>
    <mergeCell ref="K338:K343"/>
    <mergeCell ref="A338:A343"/>
    <mergeCell ref="B338:B343"/>
    <mergeCell ref="C338:C343"/>
    <mergeCell ref="D338:D343"/>
    <mergeCell ref="G338:G343"/>
    <mergeCell ref="E333:E337"/>
    <mergeCell ref="F333:F337"/>
    <mergeCell ref="G333:G337"/>
    <mergeCell ref="E338:E343"/>
    <mergeCell ref="H333:H337"/>
    <mergeCell ref="A333:A337"/>
    <mergeCell ref="B333:B337"/>
    <mergeCell ref="C333:C337"/>
    <mergeCell ref="D333:D337"/>
    <mergeCell ref="K352:K358"/>
    <mergeCell ref="J352:J358"/>
    <mergeCell ref="F352:F358"/>
    <mergeCell ref="G352:G358"/>
    <mergeCell ref="A352:A358"/>
    <mergeCell ref="B352:B358"/>
    <mergeCell ref="C352:C358"/>
    <mergeCell ref="D352:D358"/>
    <mergeCell ref="E352:E358"/>
    <mergeCell ref="H352:H358"/>
    <mergeCell ref="I352:I358"/>
    <mergeCell ref="A322:A326"/>
    <mergeCell ref="B322:B326"/>
    <mergeCell ref="C322:C326"/>
    <mergeCell ref="D322:D326"/>
    <mergeCell ref="E322:E326"/>
    <mergeCell ref="F322:F326"/>
    <mergeCell ref="G322:G326"/>
    <mergeCell ref="H322:H326"/>
    <mergeCell ref="H317:H321"/>
    <mergeCell ref="I317:I321"/>
    <mergeCell ref="K317:K321"/>
    <mergeCell ref="I322:I326"/>
    <mergeCell ref="K322:K326"/>
    <mergeCell ref="J322:J326"/>
    <mergeCell ref="J317:J321"/>
    <mergeCell ref="I327:I332"/>
    <mergeCell ref="K327:K332"/>
    <mergeCell ref="J327:J332"/>
    <mergeCell ref="A317:A321"/>
    <mergeCell ref="B317:B321"/>
    <mergeCell ref="C317:C321"/>
    <mergeCell ref="D317:D321"/>
    <mergeCell ref="E317:E321"/>
    <mergeCell ref="F317:F321"/>
    <mergeCell ref="G317:G321"/>
    <mergeCell ref="E327:E332"/>
    <mergeCell ref="F327:F332"/>
    <mergeCell ref="G327:G332"/>
    <mergeCell ref="H327:H332"/>
    <mergeCell ref="A327:A332"/>
    <mergeCell ref="B327:B332"/>
    <mergeCell ref="C327:C332"/>
    <mergeCell ref="D327:D332"/>
    <mergeCell ref="D301:D304"/>
    <mergeCell ref="E301:E304"/>
    <mergeCell ref="F301:F304"/>
    <mergeCell ref="G301:G304"/>
    <mergeCell ref="E305:E310"/>
    <mergeCell ref="F305:F310"/>
    <mergeCell ref="G305:G310"/>
    <mergeCell ref="A305:A310"/>
    <mergeCell ref="B305:B310"/>
    <mergeCell ref="C305:C310"/>
    <mergeCell ref="D305:D310"/>
    <mergeCell ref="K301:K304"/>
    <mergeCell ref="J301:J304"/>
    <mergeCell ref="I295:I300"/>
    <mergeCell ref="K295:K300"/>
    <mergeCell ref="J295:J300"/>
    <mergeCell ref="J291:J294"/>
    <mergeCell ref="H305:H310"/>
    <mergeCell ref="H301:H304"/>
    <mergeCell ref="I301:I304"/>
    <mergeCell ref="E291:E294"/>
    <mergeCell ref="F291:F294"/>
    <mergeCell ref="G291:G294"/>
    <mergeCell ref="H291:H294"/>
    <mergeCell ref="A291:A294"/>
    <mergeCell ref="B291:B294"/>
    <mergeCell ref="C291:C294"/>
    <mergeCell ref="D291:D294"/>
    <mergeCell ref="E286:E290"/>
    <mergeCell ref="H286:H290"/>
    <mergeCell ref="I286:I290"/>
    <mergeCell ref="J286:J290"/>
    <mergeCell ref="G286:G290"/>
    <mergeCell ref="F286:F290"/>
    <mergeCell ref="C286:C290"/>
    <mergeCell ref="B286:B290"/>
    <mergeCell ref="A286:A290"/>
    <mergeCell ref="D286:D290"/>
    <mergeCell ref="G284:G285"/>
    <mergeCell ref="K350:K351"/>
    <mergeCell ref="J350:J351"/>
    <mergeCell ref="H284:H285"/>
    <mergeCell ref="I284:I285"/>
    <mergeCell ref="K284:K285"/>
    <mergeCell ref="J284:J285"/>
    <mergeCell ref="K286:K290"/>
    <mergeCell ref="I291:I294"/>
    <mergeCell ref="K291:K294"/>
    <mergeCell ref="H281:H283"/>
    <mergeCell ref="I281:I283"/>
    <mergeCell ref="K281:K283"/>
    <mergeCell ref="J281:J283"/>
    <mergeCell ref="A281:A283"/>
    <mergeCell ref="B281:B283"/>
    <mergeCell ref="C281:C283"/>
    <mergeCell ref="G281:G283"/>
    <mergeCell ref="I278:I280"/>
    <mergeCell ref="H278:H280"/>
    <mergeCell ref="C278:C280"/>
    <mergeCell ref="B278:B280"/>
    <mergeCell ref="G278:G280"/>
    <mergeCell ref="F278:F280"/>
    <mergeCell ref="K275:K277"/>
    <mergeCell ref="J275:J277"/>
    <mergeCell ref="J278:J280"/>
    <mergeCell ref="K278:K280"/>
    <mergeCell ref="G266:G272"/>
    <mergeCell ref="H266:H272"/>
    <mergeCell ref="I266:I272"/>
    <mergeCell ref="B275:B277"/>
    <mergeCell ref="C275:C277"/>
    <mergeCell ref="D275:D277"/>
    <mergeCell ref="E275:E277"/>
    <mergeCell ref="F275:F277"/>
    <mergeCell ref="H275:H277"/>
    <mergeCell ref="I275:I277"/>
    <mergeCell ref="K266:K272"/>
    <mergeCell ref="C266:C272"/>
    <mergeCell ref="D266:D272"/>
    <mergeCell ref="J273:J274"/>
    <mergeCell ref="K273:K274"/>
    <mergeCell ref="I273:I274"/>
    <mergeCell ref="H273:H274"/>
    <mergeCell ref="D273:D274"/>
    <mergeCell ref="C273:C274"/>
    <mergeCell ref="J266:J272"/>
    <mergeCell ref="G275:G277"/>
    <mergeCell ref="B273:B274"/>
    <mergeCell ref="G273:G274"/>
    <mergeCell ref="F273:F274"/>
    <mergeCell ref="E273:E274"/>
    <mergeCell ref="D261:D265"/>
    <mergeCell ref="D281:D283"/>
    <mergeCell ref="A284:A285"/>
    <mergeCell ref="B284:B285"/>
    <mergeCell ref="C284:C285"/>
    <mergeCell ref="A266:A272"/>
    <mergeCell ref="B266:B272"/>
    <mergeCell ref="A273:A274"/>
    <mergeCell ref="A275:A277"/>
    <mergeCell ref="A278:A280"/>
    <mergeCell ref="D284:D285"/>
    <mergeCell ref="E284:E285"/>
    <mergeCell ref="F284:F285"/>
    <mergeCell ref="E266:E272"/>
    <mergeCell ref="F266:F272"/>
    <mergeCell ref="F281:F283"/>
    <mergeCell ref="D278:D280"/>
    <mergeCell ref="E278:E280"/>
    <mergeCell ref="E281:E283"/>
    <mergeCell ref="I173:I178"/>
    <mergeCell ref="K173:K178"/>
    <mergeCell ref="J173:J178"/>
    <mergeCell ref="E173:E178"/>
    <mergeCell ref="F173:F178"/>
    <mergeCell ref="G173:G178"/>
    <mergeCell ref="H173:H178"/>
    <mergeCell ref="E669:E674"/>
    <mergeCell ref="F669:F674"/>
    <mergeCell ref="H669:H674"/>
    <mergeCell ref="A173:A178"/>
    <mergeCell ref="B173:B178"/>
    <mergeCell ref="C173:C178"/>
    <mergeCell ref="D173:D178"/>
    <mergeCell ref="A249:A254"/>
    <mergeCell ref="B249:B254"/>
    <mergeCell ref="C249:C254"/>
    <mergeCell ref="A669:A674"/>
    <mergeCell ref="B669:B674"/>
    <mergeCell ref="C669:C674"/>
    <mergeCell ref="D669:D674"/>
    <mergeCell ref="E170:E172"/>
    <mergeCell ref="H170:H172"/>
    <mergeCell ref="I170:I172"/>
    <mergeCell ref="K170:K172"/>
    <mergeCell ref="J170:J172"/>
    <mergeCell ref="F170:F172"/>
    <mergeCell ref="G170:G172"/>
    <mergeCell ref="A170:A172"/>
    <mergeCell ref="B170:B172"/>
    <mergeCell ref="C170:C172"/>
    <mergeCell ref="D170:D172"/>
    <mergeCell ref="K198:K202"/>
    <mergeCell ref="J198:J202"/>
    <mergeCell ref="G198:G202"/>
    <mergeCell ref="A208:A212"/>
    <mergeCell ref="B208:B212"/>
    <mergeCell ref="C208:C212"/>
    <mergeCell ref="D208:D212"/>
    <mergeCell ref="E208:E212"/>
    <mergeCell ref="F208:F212"/>
    <mergeCell ref="G208:G212"/>
    <mergeCell ref="I163:I169"/>
    <mergeCell ref="K163:K169"/>
    <mergeCell ref="J163:J169"/>
    <mergeCell ref="A198:A202"/>
    <mergeCell ref="B198:B202"/>
    <mergeCell ref="C198:C202"/>
    <mergeCell ref="D198:D202"/>
    <mergeCell ref="E198:E202"/>
    <mergeCell ref="F198:F202"/>
    <mergeCell ref="H198:H202"/>
    <mergeCell ref="E163:E169"/>
    <mergeCell ref="F163:F169"/>
    <mergeCell ref="G163:G169"/>
    <mergeCell ref="H163:H169"/>
    <mergeCell ref="A163:A169"/>
    <mergeCell ref="B163:B169"/>
    <mergeCell ref="C163:C169"/>
    <mergeCell ref="D163:D169"/>
    <mergeCell ref="E154:E162"/>
    <mergeCell ref="H154:H162"/>
    <mergeCell ref="I154:I162"/>
    <mergeCell ref="K154:K162"/>
    <mergeCell ref="J154:J162"/>
    <mergeCell ref="F154:F162"/>
    <mergeCell ref="G154:G162"/>
    <mergeCell ref="A154:A162"/>
    <mergeCell ref="B154:B162"/>
    <mergeCell ref="C154:C162"/>
    <mergeCell ref="D154:D162"/>
    <mergeCell ref="H150:H153"/>
    <mergeCell ref="I150:I153"/>
    <mergeCell ref="K150:K153"/>
    <mergeCell ref="J150:J153"/>
    <mergeCell ref="I143:I148"/>
    <mergeCell ref="K143:K148"/>
    <mergeCell ref="J143:J148"/>
    <mergeCell ref="A150:A153"/>
    <mergeCell ref="B150:B153"/>
    <mergeCell ref="C150:C153"/>
    <mergeCell ref="D150:D153"/>
    <mergeCell ref="E150:E153"/>
    <mergeCell ref="F150:F153"/>
    <mergeCell ref="G150:G153"/>
    <mergeCell ref="A143:A148"/>
    <mergeCell ref="B143:B148"/>
    <mergeCell ref="C143:C148"/>
    <mergeCell ref="D143:D148"/>
    <mergeCell ref="E143:E148"/>
    <mergeCell ref="F143:F148"/>
    <mergeCell ref="G143:G148"/>
    <mergeCell ref="H143:H148"/>
    <mergeCell ref="I122:I126"/>
    <mergeCell ref="K122:K126"/>
    <mergeCell ref="J122:J126"/>
    <mergeCell ref="E122:E126"/>
    <mergeCell ref="F122:F126"/>
    <mergeCell ref="G122:G126"/>
    <mergeCell ref="H122:H126"/>
    <mergeCell ref="A122:A126"/>
    <mergeCell ref="B122:B126"/>
    <mergeCell ref="C122:C126"/>
    <mergeCell ref="D122:D126"/>
    <mergeCell ref="I116:I121"/>
    <mergeCell ref="K116:K121"/>
    <mergeCell ref="J116:J121"/>
    <mergeCell ref="E116:E121"/>
    <mergeCell ref="F116:F121"/>
    <mergeCell ref="G116:G121"/>
    <mergeCell ref="H116:H121"/>
    <mergeCell ref="A116:A121"/>
    <mergeCell ref="B116:B121"/>
    <mergeCell ref="C116:C121"/>
    <mergeCell ref="D116:D121"/>
    <mergeCell ref="E113:E115"/>
    <mergeCell ref="H113:H115"/>
    <mergeCell ref="I113:I115"/>
    <mergeCell ref="K113:K115"/>
    <mergeCell ref="J113:J115"/>
    <mergeCell ref="F113:F115"/>
    <mergeCell ref="G113:G115"/>
    <mergeCell ref="A113:A115"/>
    <mergeCell ref="B113:B115"/>
    <mergeCell ref="C113:C115"/>
    <mergeCell ref="D113:D115"/>
    <mergeCell ref="E138:E142"/>
    <mergeCell ref="H138:H142"/>
    <mergeCell ref="I138:I142"/>
    <mergeCell ref="K138:K142"/>
    <mergeCell ref="J138:J142"/>
    <mergeCell ref="F138:F142"/>
    <mergeCell ref="G138:G142"/>
    <mergeCell ref="A138:A142"/>
    <mergeCell ref="B138:B142"/>
    <mergeCell ref="C138:C142"/>
    <mergeCell ref="D138:D142"/>
    <mergeCell ref="I108:I112"/>
    <mergeCell ref="K108:K112"/>
    <mergeCell ref="J108:J112"/>
    <mergeCell ref="E108:E112"/>
    <mergeCell ref="F108:F112"/>
    <mergeCell ref="G108:G112"/>
    <mergeCell ref="H108:H112"/>
    <mergeCell ref="A108:A112"/>
    <mergeCell ref="B108:B112"/>
    <mergeCell ref="C108:C112"/>
    <mergeCell ref="D108:D112"/>
    <mergeCell ref="H104:H107"/>
    <mergeCell ref="I104:I107"/>
    <mergeCell ref="K104:K107"/>
    <mergeCell ref="J104:J107"/>
    <mergeCell ref="I69:I74"/>
    <mergeCell ref="K69:K74"/>
    <mergeCell ref="J69:J74"/>
    <mergeCell ref="A104:A107"/>
    <mergeCell ref="B104:B107"/>
    <mergeCell ref="C104:C107"/>
    <mergeCell ref="D104:D107"/>
    <mergeCell ref="E104:E107"/>
    <mergeCell ref="F104:F107"/>
    <mergeCell ref="G104:G107"/>
    <mergeCell ref="E69:E74"/>
    <mergeCell ref="F69:F74"/>
    <mergeCell ref="G69:G74"/>
    <mergeCell ref="H69:H74"/>
    <mergeCell ref="A69:A74"/>
    <mergeCell ref="B69:B74"/>
    <mergeCell ref="C69:C74"/>
    <mergeCell ref="D69:D74"/>
    <mergeCell ref="K99:K103"/>
    <mergeCell ref="J99:J103"/>
    <mergeCell ref="A99:A103"/>
    <mergeCell ref="C128:C132"/>
    <mergeCell ref="E99:E103"/>
    <mergeCell ref="H99:H103"/>
    <mergeCell ref="F99:F103"/>
    <mergeCell ref="G99:G103"/>
    <mergeCell ref="B128:B132"/>
    <mergeCell ref="A128:A132"/>
    <mergeCell ref="J93:J98"/>
    <mergeCell ref="B99:B103"/>
    <mergeCell ref="D99:D103"/>
    <mergeCell ref="C93:C98"/>
    <mergeCell ref="C99:C103"/>
    <mergeCell ref="I99:I103"/>
    <mergeCell ref="A86:A92"/>
    <mergeCell ref="H93:H98"/>
    <mergeCell ref="I93:I98"/>
    <mergeCell ref="K93:K98"/>
    <mergeCell ref="B86:B92"/>
    <mergeCell ref="D86:D92"/>
    <mergeCell ref="E86:E92"/>
    <mergeCell ref="H86:H92"/>
    <mergeCell ref="I86:I92"/>
    <mergeCell ref="K86:K92"/>
    <mergeCell ref="J86:J92"/>
    <mergeCell ref="F86:F92"/>
    <mergeCell ref="G86:G92"/>
    <mergeCell ref="A93:A98"/>
    <mergeCell ref="B93:B98"/>
    <mergeCell ref="D93:D98"/>
    <mergeCell ref="E93:E98"/>
    <mergeCell ref="F93:F98"/>
    <mergeCell ref="G93:G98"/>
    <mergeCell ref="C86:C92"/>
    <mergeCell ref="E128:E132"/>
    <mergeCell ref="D128:D132"/>
    <mergeCell ref="H128:H132"/>
    <mergeCell ref="I128:I132"/>
    <mergeCell ref="G128:G132"/>
    <mergeCell ref="F128:F132"/>
    <mergeCell ref="K128:K132"/>
    <mergeCell ref="J128:J132"/>
    <mergeCell ref="I133:I137"/>
    <mergeCell ref="K133:K137"/>
    <mergeCell ref="J133:J137"/>
    <mergeCell ref="F133:F137"/>
    <mergeCell ref="G133:G137"/>
    <mergeCell ref="E133:E137"/>
    <mergeCell ref="H133:H137"/>
    <mergeCell ref="A133:A137"/>
    <mergeCell ref="B133:B137"/>
    <mergeCell ref="C133:C137"/>
    <mergeCell ref="D133:D137"/>
    <mergeCell ref="I62:I68"/>
    <mergeCell ref="K62:K68"/>
    <mergeCell ref="J62:J68"/>
    <mergeCell ref="E62:E68"/>
    <mergeCell ref="F62:F68"/>
    <mergeCell ref="G62:G68"/>
    <mergeCell ref="H62:H68"/>
    <mergeCell ref="A62:A68"/>
    <mergeCell ref="B62:B68"/>
    <mergeCell ref="C62:C68"/>
    <mergeCell ref="D62:D68"/>
    <mergeCell ref="H2:H5"/>
    <mergeCell ref="I2:I5"/>
    <mergeCell ref="K2:K5"/>
    <mergeCell ref="J2:J5"/>
    <mergeCell ref="I75:I79"/>
    <mergeCell ref="K75:K79"/>
    <mergeCell ref="J75:J79"/>
    <mergeCell ref="A2:A5"/>
    <mergeCell ref="B2:B5"/>
    <mergeCell ref="C2:C5"/>
    <mergeCell ref="D2:D5"/>
    <mergeCell ref="E2:E5"/>
    <mergeCell ref="F2:F5"/>
    <mergeCell ref="G2:G5"/>
    <mergeCell ref="K192:K197"/>
    <mergeCell ref="J192:J197"/>
    <mergeCell ref="A75:A79"/>
    <mergeCell ref="B75:B79"/>
    <mergeCell ref="C75:C79"/>
    <mergeCell ref="D75:D79"/>
    <mergeCell ref="E75:E79"/>
    <mergeCell ref="F75:F79"/>
    <mergeCell ref="G75:G79"/>
    <mergeCell ref="H75:H79"/>
    <mergeCell ref="I58:I61"/>
    <mergeCell ref="K58:K61"/>
    <mergeCell ref="J58:J61"/>
    <mergeCell ref="A192:A197"/>
    <mergeCell ref="B192:B197"/>
    <mergeCell ref="C192:C197"/>
    <mergeCell ref="D192:D197"/>
    <mergeCell ref="E192:E197"/>
    <mergeCell ref="F192:F197"/>
    <mergeCell ref="G192:G197"/>
    <mergeCell ref="E58:E61"/>
    <mergeCell ref="F58:F61"/>
    <mergeCell ref="G58:G61"/>
    <mergeCell ref="H58:H61"/>
    <mergeCell ref="A58:A61"/>
    <mergeCell ref="B58:B61"/>
    <mergeCell ref="C58:C61"/>
    <mergeCell ref="D58:D61"/>
    <mergeCell ref="H52:H57"/>
    <mergeCell ref="I52:I57"/>
    <mergeCell ref="K52:K57"/>
    <mergeCell ref="J52:J57"/>
    <mergeCell ref="I47:I51"/>
    <mergeCell ref="K47:K51"/>
    <mergeCell ref="J47:J51"/>
    <mergeCell ref="A52:A57"/>
    <mergeCell ref="B52:B57"/>
    <mergeCell ref="C52:C57"/>
    <mergeCell ref="D52:D57"/>
    <mergeCell ref="E52:E57"/>
    <mergeCell ref="F52:F57"/>
    <mergeCell ref="G52:G57"/>
    <mergeCell ref="E47:E51"/>
    <mergeCell ref="F47:F51"/>
    <mergeCell ref="G47:G51"/>
    <mergeCell ref="H47:H51"/>
    <mergeCell ref="A47:A51"/>
    <mergeCell ref="B47:B51"/>
    <mergeCell ref="C47:C51"/>
    <mergeCell ref="D47:D51"/>
    <mergeCell ref="H40:H46"/>
    <mergeCell ref="I40:I46"/>
    <mergeCell ref="K40:K46"/>
    <mergeCell ref="J40:J46"/>
    <mergeCell ref="I34:I39"/>
    <mergeCell ref="K34:K39"/>
    <mergeCell ref="J34:J39"/>
    <mergeCell ref="A40:A46"/>
    <mergeCell ref="B40:B46"/>
    <mergeCell ref="C40:C46"/>
    <mergeCell ref="D40:D46"/>
    <mergeCell ref="E40:E46"/>
    <mergeCell ref="F40:F46"/>
    <mergeCell ref="G40:G46"/>
    <mergeCell ref="E34:E39"/>
    <mergeCell ref="F34:F39"/>
    <mergeCell ref="G34:G39"/>
    <mergeCell ref="H34:H39"/>
    <mergeCell ref="A34:A39"/>
    <mergeCell ref="B34:B39"/>
    <mergeCell ref="C34:C39"/>
    <mergeCell ref="D34:D39"/>
    <mergeCell ref="J24:J28"/>
    <mergeCell ref="H29:H33"/>
    <mergeCell ref="I29:I33"/>
    <mergeCell ref="K29:K33"/>
    <mergeCell ref="J29:J33"/>
    <mergeCell ref="E29:E33"/>
    <mergeCell ref="F29:F33"/>
    <mergeCell ref="G29:G33"/>
    <mergeCell ref="H24:H28"/>
    <mergeCell ref="A29:A33"/>
    <mergeCell ref="B29:B33"/>
    <mergeCell ref="C29:C33"/>
    <mergeCell ref="D29:D33"/>
    <mergeCell ref="F14:F19"/>
    <mergeCell ref="G14:G19"/>
    <mergeCell ref="E24:E28"/>
    <mergeCell ref="F24:F28"/>
    <mergeCell ref="G24:G28"/>
    <mergeCell ref="G20:G23"/>
    <mergeCell ref="E20:E23"/>
    <mergeCell ref="F20:F23"/>
    <mergeCell ref="E14:E19"/>
    <mergeCell ref="A14:A19"/>
    <mergeCell ref="B14:B19"/>
    <mergeCell ref="C14:C19"/>
    <mergeCell ref="D14:D19"/>
    <mergeCell ref="A24:A28"/>
    <mergeCell ref="B24:B28"/>
    <mergeCell ref="C24:C28"/>
    <mergeCell ref="D24:D28"/>
    <mergeCell ref="H14:H19"/>
    <mergeCell ref="J633:J638"/>
    <mergeCell ref="K633:K638"/>
    <mergeCell ref="I633:I638"/>
    <mergeCell ref="H633:H638"/>
    <mergeCell ref="I14:I19"/>
    <mergeCell ref="K14:K19"/>
    <mergeCell ref="J14:J19"/>
    <mergeCell ref="I24:I28"/>
    <mergeCell ref="K24:K28"/>
    <mergeCell ref="B633:B638"/>
    <mergeCell ref="C633:C638"/>
    <mergeCell ref="D633:D638"/>
    <mergeCell ref="E633:E638"/>
    <mergeCell ref="A179:A184"/>
    <mergeCell ref="B179:B184"/>
    <mergeCell ref="C179:C184"/>
    <mergeCell ref="D179:D184"/>
    <mergeCell ref="F179:F184"/>
    <mergeCell ref="G179:G184"/>
    <mergeCell ref="E179:E184"/>
    <mergeCell ref="A633:A638"/>
    <mergeCell ref="A185:A191"/>
    <mergeCell ref="B185:B191"/>
    <mergeCell ref="C185:C191"/>
    <mergeCell ref="D185:D191"/>
    <mergeCell ref="E185:E191"/>
    <mergeCell ref="G185:G191"/>
    <mergeCell ref="K185:K191"/>
    <mergeCell ref="J185:J191"/>
    <mergeCell ref="H179:H184"/>
    <mergeCell ref="I179:I184"/>
    <mergeCell ref="K179:K184"/>
    <mergeCell ref="J179:J184"/>
    <mergeCell ref="B219:B223"/>
    <mergeCell ref="C219:C223"/>
    <mergeCell ref="H185:H191"/>
    <mergeCell ref="I185:I191"/>
    <mergeCell ref="H192:H197"/>
    <mergeCell ref="I192:I197"/>
    <mergeCell ref="I198:I202"/>
    <mergeCell ref="H208:H212"/>
    <mergeCell ref="I208:I212"/>
    <mergeCell ref="F185:F191"/>
    <mergeCell ref="A219:A223"/>
    <mergeCell ref="K655:K658"/>
    <mergeCell ref="A655:A658"/>
    <mergeCell ref="B655:B658"/>
    <mergeCell ref="C655:C658"/>
    <mergeCell ref="D655:D658"/>
    <mergeCell ref="H219:H223"/>
    <mergeCell ref="I219:I223"/>
    <mergeCell ref="A649:A654"/>
    <mergeCell ref="B649:B654"/>
    <mergeCell ref="E203:E207"/>
    <mergeCell ref="H203:H207"/>
    <mergeCell ref="I203:I207"/>
    <mergeCell ref="E655:E658"/>
    <mergeCell ref="H655:H658"/>
    <mergeCell ref="I655:I658"/>
    <mergeCell ref="H649:H654"/>
    <mergeCell ref="I649:I654"/>
    <mergeCell ref="E249:E254"/>
    <mergeCell ref="H249:H254"/>
    <mergeCell ref="A203:A207"/>
    <mergeCell ref="B203:B207"/>
    <mergeCell ref="C203:C207"/>
    <mergeCell ref="D203:D207"/>
    <mergeCell ref="K219:K223"/>
    <mergeCell ref="J219:J223"/>
    <mergeCell ref="K203:K207"/>
    <mergeCell ref="J203:J207"/>
    <mergeCell ref="K208:K212"/>
    <mergeCell ref="J208:J212"/>
    <mergeCell ref="F203:F207"/>
    <mergeCell ref="G203:G207"/>
    <mergeCell ref="K659:K663"/>
    <mergeCell ref="J659:J663"/>
    <mergeCell ref="F644:F648"/>
    <mergeCell ref="G644:G648"/>
    <mergeCell ref="F659:F663"/>
    <mergeCell ref="H644:H648"/>
    <mergeCell ref="I644:I648"/>
    <mergeCell ref="G659:G663"/>
    <mergeCell ref="K644:K648"/>
    <mergeCell ref="J655:J658"/>
    <mergeCell ref="A644:A648"/>
    <mergeCell ref="J644:J648"/>
    <mergeCell ref="E649:E654"/>
    <mergeCell ref="F649:F654"/>
    <mergeCell ref="C649:C654"/>
    <mergeCell ref="D649:D654"/>
    <mergeCell ref="E659:E663"/>
    <mergeCell ref="H659:H663"/>
    <mergeCell ref="I659:I663"/>
    <mergeCell ref="E644:E648"/>
    <mergeCell ref="G655:G658"/>
    <mergeCell ref="F655:F658"/>
    <mergeCell ref="D659:D663"/>
    <mergeCell ref="D644:D648"/>
    <mergeCell ref="C644:C648"/>
    <mergeCell ref="B644:B648"/>
    <mergeCell ref="E675:E680"/>
    <mergeCell ref="F675:F680"/>
    <mergeCell ref="G675:G680"/>
    <mergeCell ref="A659:A663"/>
    <mergeCell ref="B659:B663"/>
    <mergeCell ref="A675:A680"/>
    <mergeCell ref="B675:B680"/>
    <mergeCell ref="C675:C680"/>
    <mergeCell ref="D675:D680"/>
    <mergeCell ref="C659:C663"/>
    <mergeCell ref="H675:H680"/>
    <mergeCell ref="I675:I680"/>
    <mergeCell ref="K675:K680"/>
    <mergeCell ref="J675:J680"/>
    <mergeCell ref="D219:D223"/>
    <mergeCell ref="E219:E223"/>
    <mergeCell ref="F219:F223"/>
    <mergeCell ref="G219:G223"/>
    <mergeCell ref="I224:I228"/>
    <mergeCell ref="K224:K228"/>
    <mergeCell ref="J224:J228"/>
    <mergeCell ref="A224:A228"/>
    <mergeCell ref="B224:B228"/>
    <mergeCell ref="C224:C228"/>
    <mergeCell ref="D224:D228"/>
    <mergeCell ref="F224:F228"/>
    <mergeCell ref="G224:G228"/>
    <mergeCell ref="H224:H228"/>
    <mergeCell ref="A213:A218"/>
    <mergeCell ref="B213:B218"/>
    <mergeCell ref="C213:C218"/>
    <mergeCell ref="D213:D218"/>
    <mergeCell ref="E213:E218"/>
    <mergeCell ref="F213:F218"/>
    <mergeCell ref="G213:G218"/>
    <mergeCell ref="E224:E228"/>
    <mergeCell ref="H213:H218"/>
    <mergeCell ref="I213:I218"/>
    <mergeCell ref="K213:K218"/>
    <mergeCell ref="J213:J218"/>
    <mergeCell ref="A703:A708"/>
    <mergeCell ref="B703:B708"/>
    <mergeCell ref="C703:C708"/>
    <mergeCell ref="D703:D708"/>
    <mergeCell ref="H703:H708"/>
    <mergeCell ref="I703:I708"/>
    <mergeCell ref="K703:K708"/>
    <mergeCell ref="H232:H237"/>
    <mergeCell ref="I232:I237"/>
    <mergeCell ref="J249:J254"/>
    <mergeCell ref="K232:K237"/>
    <mergeCell ref="K238:K242"/>
    <mergeCell ref="J232:J237"/>
    <mergeCell ref="J238:J242"/>
    <mergeCell ref="A232:A237"/>
    <mergeCell ref="B232:B237"/>
    <mergeCell ref="C232:C237"/>
    <mergeCell ref="D232:D237"/>
    <mergeCell ref="F232:F237"/>
    <mergeCell ref="G232:G237"/>
    <mergeCell ref="A229:A231"/>
    <mergeCell ref="B229:B231"/>
    <mergeCell ref="C229:C231"/>
    <mergeCell ref="D229:D231"/>
    <mergeCell ref="E229:E231"/>
    <mergeCell ref="F229:F231"/>
    <mergeCell ref="G229:G231"/>
    <mergeCell ref="E232:E237"/>
    <mergeCell ref="H229:H231"/>
    <mergeCell ref="I229:I231"/>
    <mergeCell ref="K229:K231"/>
    <mergeCell ref="J229:J231"/>
    <mergeCell ref="A711:A716"/>
    <mergeCell ref="B711:B716"/>
    <mergeCell ref="C711:C716"/>
    <mergeCell ref="D711:D716"/>
    <mergeCell ref="K711:K716"/>
    <mergeCell ref="J711:J716"/>
    <mergeCell ref="F711:F716"/>
    <mergeCell ref="G711:G716"/>
    <mergeCell ref="A717:A719"/>
    <mergeCell ref="B717:B719"/>
    <mergeCell ref="C717:C719"/>
    <mergeCell ref="D717:D719"/>
    <mergeCell ref="K717:K719"/>
    <mergeCell ref="J717:J719"/>
    <mergeCell ref="A238:A242"/>
    <mergeCell ref="B238:B242"/>
    <mergeCell ref="C238:C242"/>
    <mergeCell ref="D238:D242"/>
    <mergeCell ref="E238:E242"/>
    <mergeCell ref="H238:H242"/>
    <mergeCell ref="I238:I242"/>
    <mergeCell ref="E717:E719"/>
    <mergeCell ref="D249:D254"/>
    <mergeCell ref="G249:G254"/>
    <mergeCell ref="F249:F254"/>
    <mergeCell ref="I717:I719"/>
    <mergeCell ref="F717:F719"/>
    <mergeCell ref="G717:G719"/>
    <mergeCell ref="H717:H719"/>
    <mergeCell ref="E711:E716"/>
    <mergeCell ref="H711:H716"/>
    <mergeCell ref="I711:I716"/>
    <mergeCell ref="C255:C260"/>
    <mergeCell ref="D255:D260"/>
    <mergeCell ref="E255:E260"/>
    <mergeCell ref="F255:F260"/>
    <mergeCell ref="H243:H248"/>
    <mergeCell ref="F243:F248"/>
    <mergeCell ref="G243:G248"/>
    <mergeCell ref="F238:F242"/>
    <mergeCell ref="G238:G242"/>
    <mergeCell ref="E243:E248"/>
    <mergeCell ref="A261:A265"/>
    <mergeCell ref="B261:B265"/>
    <mergeCell ref="C261:C265"/>
    <mergeCell ref="A243:A248"/>
    <mergeCell ref="B243:B248"/>
    <mergeCell ref="C243:C248"/>
    <mergeCell ref="D243:D248"/>
    <mergeCell ref="A255:A260"/>
    <mergeCell ref="B255:B260"/>
    <mergeCell ref="F261:F265"/>
    <mergeCell ref="G261:G265"/>
    <mergeCell ref="J255:J260"/>
    <mergeCell ref="H255:H260"/>
    <mergeCell ref="I255:I260"/>
    <mergeCell ref="I261:I265"/>
    <mergeCell ref="G255:G260"/>
    <mergeCell ref="J243:J248"/>
    <mergeCell ref="K249:K254"/>
    <mergeCell ref="E261:E265"/>
    <mergeCell ref="I243:I248"/>
    <mergeCell ref="J261:J265"/>
    <mergeCell ref="K255:K260"/>
    <mergeCell ref="K261:K265"/>
    <mergeCell ref="H261:H265"/>
    <mergeCell ref="K243:K248"/>
    <mergeCell ref="I249:I254"/>
    <mergeCell ref="R460:R466"/>
    <mergeCell ref="R467:R472"/>
    <mergeCell ref="R371:R374"/>
    <mergeCell ref="R473:R479"/>
    <mergeCell ref="R594:R596"/>
    <mergeCell ref="R597:R600"/>
    <mergeCell ref="R601:R605"/>
    <mergeCell ref="R606:R610"/>
    <mergeCell ref="R611:R614"/>
    <mergeCell ref="R615:R617"/>
    <mergeCell ref="R631:R632"/>
    <mergeCell ref="R633:R638"/>
    <mergeCell ref="R582:R585"/>
    <mergeCell ref="R586:R588"/>
    <mergeCell ref="R589:R593"/>
    <mergeCell ref="R69:R74"/>
    <mergeCell ref="R75:R79"/>
    <mergeCell ref="R480:R486"/>
    <mergeCell ref="R266:R272"/>
    <mergeCell ref="R261:R265"/>
    <mergeCell ref="R255:R260"/>
    <mergeCell ref="R455:R459"/>
    <mergeCell ref="R655:R658"/>
    <mergeCell ref="R687:R688"/>
    <mergeCell ref="R618:R621"/>
    <mergeCell ref="R622:R624"/>
    <mergeCell ref="R639:R643"/>
    <mergeCell ref="R644:R648"/>
    <mergeCell ref="R625:R627"/>
    <mergeCell ref="R628:R630"/>
    <mergeCell ref="S34:S39"/>
    <mergeCell ref="S40:S46"/>
    <mergeCell ref="S47:S51"/>
    <mergeCell ref="S86:S92"/>
    <mergeCell ref="S6:S9"/>
    <mergeCell ref="S10:S13"/>
    <mergeCell ref="S14:S19"/>
    <mergeCell ref="S20:S23"/>
    <mergeCell ref="S99:S103"/>
    <mergeCell ref="S108:S112"/>
    <mergeCell ref="S113:S115"/>
    <mergeCell ref="S138:S142"/>
    <mergeCell ref="S143:S148"/>
    <mergeCell ref="S150:S153"/>
    <mergeCell ref="S122:S126"/>
    <mergeCell ref="S128:S132"/>
    <mergeCell ref="S133:S137"/>
    <mergeCell ref="S154:S162"/>
    <mergeCell ref="S163:S169"/>
    <mergeCell ref="S170:S172"/>
    <mergeCell ref="S173:S178"/>
    <mergeCell ref="S179:S184"/>
    <mergeCell ref="S185:S191"/>
    <mergeCell ref="S192:S197"/>
    <mergeCell ref="S198:S202"/>
    <mergeCell ref="S203:S207"/>
    <mergeCell ref="S208:S212"/>
    <mergeCell ref="S213:S218"/>
    <mergeCell ref="S219:S223"/>
    <mergeCell ref="S243:S248"/>
    <mergeCell ref="S255:S260"/>
    <mergeCell ref="S261:S265"/>
    <mergeCell ref="S224:S228"/>
    <mergeCell ref="S232:S237"/>
    <mergeCell ref="S229:S231"/>
    <mergeCell ref="S238:S242"/>
    <mergeCell ref="S266:S272"/>
    <mergeCell ref="S273:S274"/>
    <mergeCell ref="S275:S277"/>
    <mergeCell ref="S278:S280"/>
    <mergeCell ref="S281:S283"/>
    <mergeCell ref="S284:S285"/>
    <mergeCell ref="S286:S290"/>
    <mergeCell ref="S291:S294"/>
    <mergeCell ref="Q317:Q321"/>
    <mergeCell ref="S317:S321"/>
    <mergeCell ref="S322:S326"/>
    <mergeCell ref="S295:S300"/>
    <mergeCell ref="S301:S304"/>
    <mergeCell ref="S305:S310"/>
    <mergeCell ref="S311:S316"/>
    <mergeCell ref="Q305:Q310"/>
    <mergeCell ref="Q311:Q316"/>
    <mergeCell ref="R322:R326"/>
    <mergeCell ref="S327:S332"/>
    <mergeCell ref="S333:S337"/>
    <mergeCell ref="S338:S343"/>
    <mergeCell ref="S344:S349"/>
    <mergeCell ref="S350:S351"/>
    <mergeCell ref="S352:S358"/>
    <mergeCell ref="S359:S365"/>
    <mergeCell ref="S371:S374"/>
    <mergeCell ref="S366:S370"/>
    <mergeCell ref="S375:S381"/>
    <mergeCell ref="S382:S389"/>
    <mergeCell ref="S390:S394"/>
    <mergeCell ref="S395:S400"/>
    <mergeCell ref="S401:S406"/>
    <mergeCell ref="S407:S412"/>
    <mergeCell ref="S413:S416"/>
    <mergeCell ref="S417:S422"/>
    <mergeCell ref="S423:S427"/>
    <mergeCell ref="S428:S431"/>
    <mergeCell ref="S432:S436"/>
    <mergeCell ref="S437:S441"/>
    <mergeCell ref="S467:S472"/>
    <mergeCell ref="S480:S486"/>
    <mergeCell ref="S442:S449"/>
    <mergeCell ref="S450:S454"/>
    <mergeCell ref="S460:S466"/>
    <mergeCell ref="S492:S496"/>
    <mergeCell ref="S497:S500"/>
    <mergeCell ref="S501:S505"/>
    <mergeCell ref="S506:S509"/>
    <mergeCell ref="S510:S514"/>
    <mergeCell ref="S515:S516"/>
    <mergeCell ref="S517:S523"/>
    <mergeCell ref="S524:S530"/>
    <mergeCell ref="S531:S537"/>
    <mergeCell ref="S538:S541"/>
    <mergeCell ref="S542:S547"/>
    <mergeCell ref="S548:S550"/>
    <mergeCell ref="S565:S569"/>
    <mergeCell ref="S551:S553"/>
    <mergeCell ref="S554:S557"/>
    <mergeCell ref="S558:S563"/>
    <mergeCell ref="S601:S605"/>
    <mergeCell ref="S606:S610"/>
    <mergeCell ref="S615:S617"/>
    <mergeCell ref="S586:S588"/>
    <mergeCell ref="S594:S596"/>
    <mergeCell ref="S589:S593"/>
    <mergeCell ref="S597:S600"/>
    <mergeCell ref="S618:S621"/>
    <mergeCell ref="S622:S624"/>
    <mergeCell ref="S625:S627"/>
    <mergeCell ref="S628:S630"/>
    <mergeCell ref="S631:S632"/>
    <mergeCell ref="S633:S638"/>
    <mergeCell ref="S639:S643"/>
    <mergeCell ref="S644:S648"/>
    <mergeCell ref="S649:S654"/>
    <mergeCell ref="S659:S663"/>
    <mergeCell ref="S664:S668"/>
    <mergeCell ref="S669:S674"/>
    <mergeCell ref="S754:S756"/>
    <mergeCell ref="S729:S734"/>
    <mergeCell ref="S735:S740"/>
    <mergeCell ref="S741:S747"/>
    <mergeCell ref="S748:S750"/>
    <mergeCell ref="S725:S728"/>
    <mergeCell ref="S703:S708"/>
    <mergeCell ref="S709:S710"/>
    <mergeCell ref="S751:S753"/>
    <mergeCell ref="S711:S716"/>
    <mergeCell ref="S720:S724"/>
  </mergeCells>
  <printOptions gridLines="1"/>
  <pageMargins left="0.17" right="0.17" top="0.51" bottom="0.36" header="0.22" footer="0.16"/>
  <pageSetup horizontalDpi="600" verticalDpi="600" orientation="landscape" paperSize="9" scale="97" r:id="rId1"/>
  <headerFooter alignWithMargins="0">
    <oddHeader>&amp;C&amp;"標楷體,粗體"&amp;16國立臺東大學  九十四學年度  第二學期 &amp;"標楷體,斜體" 專任&amp;"標楷體,粗體"教師任課清單&amp;R&amp;"標楷體,標準"列印日期&amp;"Times New Roman,標準": &amp;D &amp;"標楷體,標準"
</oddHeader>
    <oddFooter>&amp;C&amp;P&amp;R-</oddFooter>
  </headerFooter>
  <rowBreaks count="25" manualBreakCount="25">
    <brk id="33" max="19" man="1"/>
    <brk id="61" max="19" man="1"/>
    <brk id="92" max="19" man="1"/>
    <brk id="121" max="19" man="1"/>
    <brk id="148" max="19" man="1"/>
    <brk id="178" max="19" man="1"/>
    <brk id="207" max="19" man="1"/>
    <brk id="237" max="19" man="1"/>
    <brk id="265" max="19" man="1"/>
    <brk id="294" max="19" man="1"/>
    <brk id="326" max="19" man="1"/>
    <brk id="358" max="19" man="1"/>
    <brk id="389" max="19" man="1"/>
    <brk id="422" max="19" man="1"/>
    <brk id="454" max="19" man="1"/>
    <brk id="486" max="19" man="1"/>
    <brk id="516" max="19" man="1"/>
    <brk id="547" max="19" man="1"/>
    <brk id="573" max="19" man="1"/>
    <brk id="600" max="255" man="1"/>
    <brk id="632" max="255" man="1"/>
    <brk id="663" max="255" man="1"/>
    <brk id="691" max="255" man="1"/>
    <brk id="719" max="255" man="1"/>
    <brk id="7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NTTU DAA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janesc</dc:creator>
  <cp:keywords/>
  <dc:description/>
  <cp:lastModifiedBy>chensc</cp:lastModifiedBy>
  <cp:lastPrinted>2006-05-10T06:08:58Z</cp:lastPrinted>
  <dcterms:created xsi:type="dcterms:W3CDTF">2006-03-09T07:40:40Z</dcterms:created>
  <dcterms:modified xsi:type="dcterms:W3CDTF">2006-05-11T08:00:30Z</dcterms:modified>
  <cp:category/>
  <cp:version/>
  <cp:contentType/>
  <cp:contentStatus/>
</cp:coreProperties>
</file>